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768" activeTab="0"/>
  </bookViews>
  <sheets>
    <sheet name="เมนูเอกสาร" sheetId="1" r:id="rId1"/>
    <sheet name="กรอกข้อมูลที่นี่" sheetId="2" r:id="rId2"/>
    <sheet name="ค่าตอบแทนวิทยากร" sheetId="3" r:id="rId3"/>
    <sheet name="ค่าพาหนะรับจ้าง" sheetId="4" r:id="rId4"/>
    <sheet name="ค่าพาหนะส่วนบุคคล" sheetId="5" r:id="rId5"/>
    <sheet name="ใบสำคัญรับเงินตอบแทนวิทยากร" sheetId="6" r:id="rId6"/>
    <sheet name="ใบสำคัญรับเงินกรรมการ" sheetId="7" r:id="rId7"/>
    <sheet name="ใบสำคัญรับเงินค่าอาหาร" sheetId="8" r:id="rId8"/>
    <sheet name="ฐานข้อมูล" sheetId="9" r:id="rId9"/>
  </sheets>
  <definedNames>
    <definedName name="_xlfn.BAHTTEXT" hidden="1">#NAME?</definedName>
    <definedName name="จังหวัด">'ฐานข้อมูล'!$L$2:$L$24</definedName>
    <definedName name="จำนวน">'ฐานข้อมูล'!$C$3:$C$102</definedName>
    <definedName name="จำนวนเที่ยว">'ฐานข้อมูล'!$K$2:$K$4</definedName>
    <definedName name="เดือน">'ฐานข้อมูล'!$F$2:$F$14</definedName>
    <definedName name="เดือน2">'ฐานข้อมูล'!$H$2:$H$14</definedName>
    <definedName name="ตำแหน่ง">'ฐานข้อมูล'!$B$2:$B$10</definedName>
    <definedName name="ทางพิเศษ">'ฐานข้อมูล'!$M$2:$M$9</definedName>
    <definedName name="พ.ศ.">'ฐานข้อมูล'!$G$2:$G$9</definedName>
    <definedName name="พาหนะ">'ฐานข้อมูล'!$J$2:$J$6</definedName>
    <definedName name="รองศาสตราจารย์กมลชัย_ตรงวานิชนาม_ตำแหน่ง_คณบดี">'ฐานข้อมูล'!$A$4:$A$25</definedName>
    <definedName name="รายชื่อบุคลากร">'ฐานข้อมูล'!$A$3:$A$27</definedName>
    <definedName name="วันที่">'ฐานข้อมูล'!$E$2:$E$33</definedName>
    <definedName name="สถานที่">'ฐานข้อมูล'!$I$3:$I$22</definedName>
    <definedName name="อัตรา">'ฐานข้อมูล'!$D$2:$D$15</definedName>
  </definedNames>
  <calcPr fullCalcOnLoad="1"/>
</workbook>
</file>

<file path=xl/sharedStrings.xml><?xml version="1.0" encoding="utf-8"?>
<sst xmlns="http://schemas.openxmlformats.org/spreadsheetml/2006/main" count="542" uniqueCount="259">
  <si>
    <t>ใบรับรองแทนใบเสร็จรับเงิน</t>
  </si>
  <si>
    <t>ส่วนราชการ มหาวิทยาลัยราชภัฏจันทรเกษม</t>
  </si>
  <si>
    <t>วัน เดือน ปี</t>
  </si>
  <si>
    <t>รายละเอียดรายจ่าย</t>
  </si>
  <si>
    <t>หมายเหตุ</t>
  </si>
  <si>
    <t>ข้าพเจ้า</t>
  </si>
  <si>
    <t>วันที่</t>
  </si>
  <si>
    <t>จำนวน</t>
  </si>
  <si>
    <t>หมายเลขทะเบียน</t>
  </si>
  <si>
    <t>รายชื่อบุคลากร</t>
  </si>
  <si>
    <t>บาท</t>
  </si>
  <si>
    <t>(ลงชื่อ)</t>
  </si>
  <si>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</si>
  <si>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</si>
  <si>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</si>
  <si>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</si>
  <si>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</si>
  <si>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</si>
  <si>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</si>
  <si>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</si>
  <si>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</si>
  <si>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</si>
  <si>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</si>
  <si>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</si>
  <si>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</si>
  <si>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พ.ศ.</t>
  </si>
  <si>
    <t>ตำแหน่ง</t>
  </si>
  <si>
    <t>อาจารย์</t>
  </si>
  <si>
    <t>นักวิเคราะห์นโยบายและแผน</t>
  </si>
  <si>
    <t>เจ้าหน้าที่บริหารงานทั่วไป</t>
  </si>
  <si>
    <t>นักวิชาการศึกษา</t>
  </si>
  <si>
    <t>นักวิชาการคอมพิวเตอร์</t>
  </si>
  <si>
    <t>นักวิชาการพัสดุ</t>
  </si>
  <si>
    <t>กิโลเมตร</t>
  </si>
  <si>
    <t>เดือน2</t>
  </si>
  <si>
    <t>สถานที่</t>
  </si>
  <si>
    <t>วันที่:</t>
  </si>
  <si>
    <t xml:space="preserve">ตำแหน่ง: </t>
  </si>
  <si>
    <t>ศูนย์การเรียนรู้ตาลโตนด</t>
  </si>
  <si>
    <t>มหาวิทยาลัยราชภัฏจันทรเกษม</t>
  </si>
  <si>
    <t>โรงปลาร้าแม่ประคอง</t>
  </si>
  <si>
    <t>111 รีสอร์ท</t>
  </si>
  <si>
    <t>วัดสระไม้แดง</t>
  </si>
  <si>
    <t>วัดหัวตะพาน</t>
  </si>
  <si>
    <t>เทศบาลตำบลดงคอน</t>
  </si>
  <si>
    <t>โรงเรียนห้วยกรดวิทยา</t>
  </si>
  <si>
    <t>สำนักงานเทศบาลตำบลห้วยกรด</t>
  </si>
  <si>
    <t>วัดจันทนาราม</t>
  </si>
  <si>
    <t>สนามบินดอนเมือง</t>
  </si>
  <si>
    <t>สนามบินสุวรรณภูมิ</t>
  </si>
  <si>
    <t>สนามบินเชียงใหม่</t>
  </si>
  <si>
    <t>สนามบินหาดใหญ่</t>
  </si>
  <si>
    <t>สนามบินอุบลราชธานี</t>
  </si>
  <si>
    <t>ที่พักเลขที่ 2/884 ซ.รามอินทรา 3 แขวงอนุสาวรีย์ เขตบางเขน กทม.</t>
  </si>
  <si>
    <t>อัตรา</t>
  </si>
  <si>
    <t xml:space="preserve">รถแท็กซี่ </t>
  </si>
  <si>
    <t xml:space="preserve">รถจักยานยนต์ </t>
  </si>
  <si>
    <t xml:space="preserve">เครื่องบิน </t>
  </si>
  <si>
    <t xml:space="preserve">รถรับจ้าง </t>
  </si>
  <si>
    <t>พาหนะ</t>
  </si>
  <si>
    <t>ศูนย์การศึกษามรภ.จันทรเกษม-ชัยนาท</t>
  </si>
  <si>
    <t>จังหวัด</t>
  </si>
  <si>
    <t>กรุงเทพมหานคร</t>
  </si>
  <si>
    <t>กำแพงเพชร</t>
  </si>
  <si>
    <t>ชัยนาท</t>
  </si>
  <si>
    <t>นครนายก</t>
  </si>
  <si>
    <t>นครปฐม</t>
  </si>
  <si>
    <t>นครสวรรค์</t>
  </si>
  <si>
    <t>นนทบุรี</t>
  </si>
  <si>
    <t>ปทุมธานี</t>
  </si>
  <si>
    <t>พระนครศรีอยุธยา</t>
  </si>
  <si>
    <t>พิจิตร</t>
  </si>
  <si>
    <t>พิษณุโลก</t>
  </si>
  <si>
    <t>เพชรบูรณ์</t>
  </si>
  <si>
    <t>ลพบุรี</t>
  </si>
  <si>
    <t>สมุทรปราการ</t>
  </si>
  <si>
    <t>สมุทรสงคราม</t>
  </si>
  <si>
    <t>สมุทรสาคร</t>
  </si>
  <si>
    <t>สิงห์บุรี</t>
  </si>
  <si>
    <t>สุโขทัย</t>
  </si>
  <si>
    <t>สุพรรณบุรี</t>
  </si>
  <si>
    <t>สระบุรี</t>
  </si>
  <si>
    <t>อ่างทอง</t>
  </si>
  <si>
    <t>อุทัยธานี</t>
  </si>
  <si>
    <t>ทางพิเศษ</t>
  </si>
  <si>
    <t>ทางพิเศษเฉลิมมหานคร</t>
  </si>
  <si>
    <t>ทางพิเศษศรีรัช</t>
  </si>
  <si>
    <t>ทางพิเศษฉลองรัช</t>
  </si>
  <si>
    <t>ทางพิเศษบูรพาวิถี</t>
  </si>
  <si>
    <t>ทางพิเศษอุดรรัถยา</t>
  </si>
  <si>
    <t>ทางพิเศษกาญจนาภิเษก</t>
  </si>
  <si>
    <t>ทางยกระดับอุตราภิมุข</t>
  </si>
  <si>
    <t>------เลือกชื่อ-สกุล------</t>
  </si>
  <si>
    <t>------เลือกตำแหน่ง------</t>
  </si>
  <si>
    <t>------เลือกเดือน------</t>
  </si>
  <si>
    <t>------เลือกพ.ศ.------</t>
  </si>
  <si>
    <t>------เลือกสถานที่------</t>
  </si>
  <si>
    <t>---เลือกประเภทพาหนะ---</t>
  </si>
  <si>
    <t>---เลือกจังหวัด---</t>
  </si>
  <si>
    <t>---เลือกทางพิเศษ---</t>
  </si>
  <si>
    <t>---เลือกจำนวน---</t>
  </si>
  <si>
    <t>---เลือกอัตรา---</t>
  </si>
  <si>
    <t>---เลือกวันที่---</t>
  </si>
  <si>
    <t></t>
  </si>
  <si>
    <t>มหาวิทยาลัยราชภัฏอุบลราชธานี</t>
  </si>
  <si>
    <t xml:space="preserve">27/131-132 ซ.นวมินทร์117 </t>
  </si>
  <si>
    <t xml:space="preserve">810 ซ.เพชรเกษม4 แขวงวัดท่าพระ </t>
  </si>
  <si>
    <t xml:space="preserve">     แบบ บก. 111</t>
  </si>
  <si>
    <t>ที่  มหาวิทยาลัยราชภัฏจันทรเกษม</t>
  </si>
  <si>
    <t>ใบสำคัญรับเงิน</t>
  </si>
  <si>
    <t>ค่าตอบแทนวิทยากร</t>
  </si>
  <si>
    <t>วัน</t>
  </si>
  <si>
    <t>วันละ</t>
  </si>
  <si>
    <t>ชั่วโมง</t>
  </si>
  <si>
    <t>ชั่วโมงละ</t>
  </si>
  <si>
    <t>รายละเอียดเพิ่มเติม</t>
  </si>
  <si>
    <t>ต้นทาง</t>
  </si>
  <si>
    <t>ปลายทาง</t>
  </si>
  <si>
    <t>เที่ยว ๆ ละ</t>
  </si>
  <si>
    <t>ค่าพาหนะรับจ้างพร้อมสัมภาระ (รถแท็กซี่)</t>
  </si>
  <si>
    <t>คณะศึกษาศาสตร์ ขอรับรองว่า รายจ่ายข้างต้นนี้ไม่อาจเรียกใบเสร็จรับเงินจากผู้รับได้ และข้าพเจ้าได้จ่ายไปในงาน</t>
  </si>
  <si>
    <t>ของทางราชการโดยแท้</t>
  </si>
  <si>
    <t>ทะเบียน</t>
  </si>
  <si>
    <t>ระยะทางไป</t>
  </si>
  <si>
    <t>ระยะทางกลับ</t>
  </si>
  <si>
    <t>รวมระยะทาง</t>
  </si>
  <si>
    <t>ลำดับ</t>
  </si>
  <si>
    <t>หน่วยละ</t>
  </si>
  <si>
    <t>จำนวนเงิน</t>
  </si>
  <si>
    <t>หน่วย</t>
  </si>
  <si>
    <t>อยู่บ้านเลขที่</t>
  </si>
  <si>
    <t>หมู่ที่</t>
  </si>
  <si>
    <t>ซอย</t>
  </si>
  <si>
    <t>ถนน</t>
  </si>
  <si>
    <t>ตำบล/แขวง</t>
  </si>
  <si>
    <t>อำเภอ/เขต</t>
  </si>
  <si>
    <t>ผู้รับเงิน</t>
  </si>
  <si>
    <t>ผู้จ่ายเงิน</t>
  </si>
  <si>
    <t>หมู่</t>
  </si>
  <si>
    <t>บ้านเลขที่</t>
  </si>
  <si>
    <t>ชั่วโมง ๆ ละ</t>
  </si>
  <si>
    <t>มื้ออาหาร</t>
  </si>
  <si>
    <t>---เลือกมื้ออาหาร---</t>
  </si>
  <si>
    <t>คน</t>
  </si>
  <si>
    <t>คนละ</t>
  </si>
  <si>
    <t>มื้อๆ ละ</t>
  </si>
  <si>
    <t>ชุด</t>
  </si>
  <si>
    <t>ผู้ช่วยศาสตราจารย์ ดร.ฐิติวัสส์ สุขป้อม</t>
  </si>
  <si>
    <t>ผู้ช่วยศาสตราจารย์ ดร.ณัฏฐกรณ์ ปะพาน</t>
  </si>
  <si>
    <t>ดร.ปิยาภรณ์ เตชะเรืองรอง</t>
  </si>
  <si>
    <t>ดร.ผกาวดี ไวกสิกรรม</t>
  </si>
  <si>
    <t>ผู้ช่วยศาสตราจารย์ ดร.กิดานันท์ ชำนาญเวช</t>
  </si>
  <si>
    <t>ผู้ช่วยศาสตราจารย์ ดร.เทวิกา ประดิษฐบาทุกา</t>
  </si>
  <si>
    <t>ผู้ช่วยศาสตราจารย์พีรดล เพชรานนท์</t>
  </si>
  <si>
    <t>นางสาวกมลวรรณ อังศรีสุรพร</t>
  </si>
  <si>
    <t>ผู้ช่วยศาสตราจารย์ ดร.ชวนิดา สุวานิช</t>
  </si>
  <si>
    <t>นายภาณุพงศ์ ชีวพัฒนพงศ์</t>
  </si>
  <si>
    <t>รองศาสตราจารย์ ดร.พัชรา พุ่มพชาติ</t>
  </si>
  <si>
    <t>รองศาสตราจารย์ ดร.วิลาวัณย์ จารุอริยานนท์</t>
  </si>
  <si>
    <t>ผู้ช่วยศาสตราจารย์ ดร.พรรณรายณ์ ทรัพย์แสนดี</t>
  </si>
  <si>
    <t>ดร.ณัฏฐ์ชุดา สุภาพจน์</t>
  </si>
  <si>
    <t>ผู้ช่วยศาสตราจารย์ ดร.สาธร ใจตรง</t>
  </si>
  <si>
    <t>นางรัชนีย์ พลพิบูลย์</t>
  </si>
  <si>
    <t>ผู้ช่วยศาสตราจารย์ ดร.พิสิทธิ์ โสภณพงศพัฒน์</t>
  </si>
  <si>
    <t>ผู้ช่วยศาสตราจารย์ ดร.ณัฐญา นาคะสันต์</t>
  </si>
  <si>
    <t>ผู้ช่วยศาสตราจารย์ ดร.คณิน ประยูรเกียรติ</t>
  </si>
  <si>
    <t>ดร.ก้องสยาม ลับไพรี</t>
  </si>
  <si>
    <t>ดร.ไอยย์ศรัย พีรภาพรกุล</t>
  </si>
  <si>
    <t>ผู้ช่วยศาสตราจารย์ ดร.อาภาพร สิงหราช</t>
  </si>
  <si>
    <t>ผู้ช่วยศาสตราจารย์สุธน วงค์แดง</t>
  </si>
  <si>
    <t>ผู้ช่วยศาสตราจารย์ ดร.ชนกานต์ สุวรรณทรัพย์</t>
  </si>
  <si>
    <t>ดร.จินตนา สุขสำราญ</t>
  </si>
  <si>
    <t>นางสาวกชพร ยอดจัตุรัส</t>
  </si>
  <si>
    <t>นางสาวชโลธร เจริญศิลป์</t>
  </si>
  <si>
    <t>นางสาวรริดา หัมมะรัน</t>
  </si>
  <si>
    <t>นางสาวพริ้มเพรา เลิศศรี</t>
  </si>
  <si>
    <t>นางสาวภัทราพร พลเสน</t>
  </si>
  <si>
    <t>นายสมาน ถาวรณา</t>
  </si>
  <si>
    <t>นายอนันต์ พึ่งอำนวย</t>
  </si>
  <si>
    <t>นายอัครเดช สันทอง</t>
  </si>
  <si>
    <t>นางสาวอาภาภรณ์ ภาคีญาณ</t>
  </si>
  <si>
    <t>นายกฤษณ์ จินนะกูล</t>
  </si>
  <si>
    <t>นางสาวจารุวรรณ ช่างชุบ</t>
  </si>
  <si>
    <t>นางสาวนิภาพร สิงหรัตน์</t>
  </si>
  <si>
    <t>นายเฉลิมศักดิ์ อ่อนอินทร์</t>
  </si>
  <si>
    <t>ใบรับรองแทนใบเสร็จ-ค่าตอบแทนวิทยากร</t>
  </si>
  <si>
    <t>ใบรับรองแทนใบเสร็จ-ค่าพาหนะรับจ้าง(ค่าแท็กซี่)</t>
  </si>
  <si>
    <t>ใบรับรองแทนใบเสร็จ-ค่าเดินทางโดยพาหนะส่วนตัว</t>
  </si>
  <si>
    <t>ใบสำคัญรับเงิน-ค่าตอบแทนวิทยากร</t>
  </si>
  <si>
    <t>ใบสำคัญรับเงิน-ค่าตอบแทน</t>
  </si>
  <si>
    <t>อุตรดิตถ์</t>
  </si>
  <si>
    <t>ผู้รับเงิน:</t>
  </si>
  <si>
    <t>ผู้จ่ายเงิน:</t>
  </si>
  <si>
    <t>รัชดาภิเษก 36</t>
  </si>
  <si>
    <t>-</t>
  </si>
  <si>
    <t>ได้รับเงินจาก   มหาวิทยาลัยราชภัฏจันทรเกษม   ดังรายการต่อไปนี้</t>
  </si>
  <si>
    <t>รายการ</t>
  </si>
  <si>
    <t>รวมเงินทั้งสิ้น</t>
  </si>
  <si>
    <t>รัชดาภิเษก</t>
  </si>
  <si>
    <t>จันทรเกษม</t>
  </si>
  <si>
    <t>จตุจักร</t>
  </si>
  <si>
    <t>กรุงเทพฯ</t>
  </si>
  <si>
    <t>เสือใหญ่อุทิศ</t>
  </si>
  <si>
    <t>ได้รับเงินจาก    มหาวิทยาลัยราชภัฏจันทรเกษม    ดังรายการต่อไปนี้</t>
  </si>
  <si>
    <t>ค่าตอบแทนกรรมการกลั่นกรองผลงานทางวิชาการ</t>
  </si>
  <si>
    <t>ค่าตอบแทนการเขียนผลงานทางวิชาการ</t>
  </si>
  <si>
    <t>ประเภทตำรา (อ.กมลวรรณ อังศรีสุรพร)</t>
  </si>
  <si>
    <t>ค่าตอบแทนกรรมการผู้ตัดสิน</t>
  </si>
  <si>
    <t>ค่าตอบแทนกรรมการ</t>
  </si>
  <si>
    <t>(</t>
  </si>
  <si>
    <t>คนๆ ละ</t>
  </si>
  <si>
    <t>ค่าอาหารกลางวันนักศึกษา</t>
  </si>
  <si>
    <t>ค่าอาหารกลางวันบุคลากร</t>
  </si>
  <si>
    <t>ค่าอาหารว่างและเครื่องดื่มนักศึกษา</t>
  </si>
  <si>
    <t>ค่าอาหารว่างและเครื่องดื่มบุคลากร</t>
  </si>
  <si>
    <t>ค่าอาหารกลางวัน-เย็น นักศึกษา</t>
  </si>
  <si>
    <t>ค่าอาหารกลางวัน-เย็น บุคลากร</t>
  </si>
  <si>
    <t>ค่าอาหารกลางวันและอาหารว่าง นักศึกษา</t>
  </si>
  <si>
    <t>ค่าอาหารกลางวันและอาหารว่าง บุคลากร</t>
  </si>
  <si>
    <t>บาท )</t>
  </si>
  <si>
    <r>
      <t xml:space="preserve">ลำดับ 1
</t>
    </r>
    <r>
      <rPr>
        <b/>
        <sz val="18"/>
        <color indexed="13"/>
        <rFont val="TH SarabunPSK"/>
        <family val="2"/>
      </rPr>
      <t>ใบสำคัญรับเงิน-ค่าอาหาร/อาหารว่าง</t>
    </r>
  </si>
  <si>
    <r>
      <t xml:space="preserve">ลำดับ 2
</t>
    </r>
    <r>
      <rPr>
        <b/>
        <sz val="18"/>
        <color indexed="13"/>
        <rFont val="TH SarabunPSK"/>
        <family val="2"/>
      </rPr>
      <t>ใบสำคัญรับเงิน-ค่าอาหาร/อาหารว่าง</t>
    </r>
  </si>
  <si>
    <r>
      <t xml:space="preserve">ลำดับ 3
</t>
    </r>
    <r>
      <rPr>
        <b/>
        <sz val="18"/>
        <color indexed="13"/>
        <rFont val="TH SarabunPSK"/>
        <family val="2"/>
      </rPr>
      <t>ใบสำคัญรับเงิน-ค่าอาหาร/อาหารว่าง</t>
    </r>
  </si>
  <si>
    <r>
      <t xml:space="preserve">ลำดับ 4
</t>
    </r>
    <r>
      <rPr>
        <b/>
        <sz val="18"/>
        <color indexed="13"/>
        <rFont val="TH SarabunPSK"/>
        <family val="2"/>
      </rPr>
      <t>ใบสำคัญรับเงิน-ค่าอาหาร/อาหารว่าง</t>
    </r>
  </si>
  <si>
    <t>วันๆ ละ</t>
  </si>
  <si>
    <t>ชม.ๆ ละ</t>
  </si>
  <si>
    <t>1</t>
  </si>
  <si>
    <t>กิโลเมตร ๆ ละ 4 บาท</t>
  </si>
  <si>
    <t xml:space="preserve">ค่าพาหนะเดินทางโดยรถยนต์ส่วนบุคคล </t>
  </si>
  <si>
    <t>ถึง:</t>
  </si>
  <si>
    <t>กวค 9009 กทม.</t>
  </si>
  <si>
    <t>คณบดี</t>
  </si>
  <si>
    <t>รองคณบดี</t>
  </si>
  <si>
    <t>ผู้ช่วยศาสตราจารย์</t>
  </si>
  <si>
    <t>รองศาสตราจารย์</t>
  </si>
  <si>
    <t>ผู้ช่วยคณบดี</t>
  </si>
  <si>
    <t>เจ้าหน้าที่โสตทัศนูปกรณ์</t>
  </si>
  <si>
    <t>เจ้าหน้าที่ธุรการ</t>
  </si>
  <si>
    <t>นายพิบูลย์ ตัญญบุตร</t>
  </si>
  <si>
    <t>49/32 ลาดพร้าว101 ถ.ลาดพร้าว แขวงคลองเจ้าคุณสิงห์ เขตวังทองหลาง กรุงเทพฯ</t>
  </si>
  <si>
    <t>จาก :</t>
  </si>
  <si>
    <t>ถึง :</t>
  </si>
  <si>
    <t>ส่วนงาน  คณะศึกษาศาสตร์  ขอรับรองรายจ่ายข้างต้นนี้ไม่อาจเรียกเก็บใบเสร็จรับเงินจากผู้รับได้และข้าพเจ้าได้จ่ายไปในงาน</t>
  </si>
  <si>
    <t>ทางราชการโดยแท้</t>
  </si>
  <si>
    <t>เที่ยวๆ ละ</t>
  </si>
  <si>
    <t xml:space="preserve">ไป-กลับ ระหว่าง : </t>
  </si>
  <si>
    <t>สังกัด คณะศึกษาศาสตร์  ขอรับรองรายจ่ายข้างต้นนี้ไม่อาจเรียกเก็บใบเสร็จรับเงินจากผู้รับได้และข้าพเจ้าได้จ่ายไปในงาน</t>
  </si>
  <si>
    <t>ชื่อ-สกุล วิทยากร :</t>
  </si>
  <si>
    <t>2</t>
  </si>
  <si>
    <t>วันที่ 15-16 มิถุนายน 2566 ณ โรงเรียนวัดลาดพร้าว</t>
  </si>
  <si>
    <t>สนามบินดอนเมือง กรุงเทพฯ</t>
  </si>
  <si>
    <t>มหาวิทยาลัยขอนแก่น</t>
  </si>
  <si>
    <t>6</t>
  </si>
  <si>
    <t>รามคำแหง</t>
  </si>
  <si>
    <t>รามคำแหง 19</t>
  </si>
  <si>
    <t>หัวหมาก</t>
  </si>
  <si>
    <t>บางกะปิ</t>
  </si>
  <si>
    <t>นางเสมอ สีมา</t>
  </si>
  <si>
    <t>80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</si>
</sst>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\ 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ahoma"/>
      <family val="2"/>
    </font>
    <font>
      <sz val="8"/>
      <name val="Tahoma"/>
      <family val="2"/>
    </font>
    <font>
      <b/>
      <i/>
      <sz val="16"/>
      <color indexed="8"/>
      <name val="TH SarabunPSK"/>
      <family val="2"/>
    </font>
    <font>
      <b/>
      <sz val="11"/>
      <color indexed="8"/>
      <name val="Tahoma"/>
      <family val="2"/>
    </font>
    <font>
      <sz val="12"/>
      <color indexed="57"/>
      <name val="TH SarabunPSK"/>
      <family val="2"/>
    </font>
    <font>
      <b/>
      <sz val="16"/>
      <name val="TH SarabunPSK"/>
      <family val="2"/>
    </font>
    <font>
      <b/>
      <sz val="24"/>
      <color indexed="9"/>
      <name val="TH SarabunPSK"/>
      <family val="2"/>
    </font>
    <font>
      <sz val="12"/>
      <color indexed="57"/>
      <name val="Wingdings 3"/>
      <family val="1"/>
    </font>
    <font>
      <b/>
      <sz val="24"/>
      <color indexed="13"/>
      <name val="TH SarabunPSK"/>
      <family val="2"/>
    </font>
    <font>
      <sz val="18"/>
      <color indexed="57"/>
      <name val="Wingdings 3"/>
      <family val="1"/>
    </font>
    <font>
      <b/>
      <sz val="26"/>
      <color indexed="8"/>
      <name val="TH SarabunPSK"/>
      <family val="2"/>
    </font>
    <font>
      <b/>
      <sz val="26"/>
      <color indexed="9"/>
      <name val="TH SarabunPSK"/>
      <family val="2"/>
    </font>
    <font>
      <b/>
      <sz val="26"/>
      <color indexed="13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12"/>
      <name val="TH SarabunPSK"/>
      <family val="2"/>
    </font>
    <font>
      <b/>
      <sz val="22"/>
      <color indexed="13"/>
      <name val="TH SarabunPSK"/>
      <family val="2"/>
    </font>
    <font>
      <u val="single"/>
      <sz val="16"/>
      <color indexed="8"/>
      <name val="TH SarabunPSK"/>
      <family val="2"/>
    </font>
    <font>
      <b/>
      <sz val="18"/>
      <color indexed="13"/>
      <name val="TH SarabunPSK"/>
      <family val="2"/>
    </font>
    <font>
      <b/>
      <i/>
      <sz val="14"/>
      <color indexed="8"/>
      <name val="TH SarabunPSK"/>
      <family val="2"/>
    </font>
    <font>
      <b/>
      <sz val="26"/>
      <name val="TH SarabunPSK"/>
      <family val="2"/>
    </font>
    <font>
      <b/>
      <sz val="24"/>
      <name val="TH SarabunPSK"/>
      <family val="2"/>
    </font>
    <font>
      <b/>
      <i/>
      <sz val="15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12"/>
      <name val="TH SarabunPSK"/>
      <family val="2"/>
    </font>
    <font>
      <b/>
      <sz val="15"/>
      <color indexed="8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b/>
      <sz val="20"/>
      <color indexed="9"/>
      <name val="Tahoma"/>
      <family val="0"/>
    </font>
    <font>
      <sz val="36"/>
      <color indexed="9"/>
      <name val="Tahoma"/>
      <family val="0"/>
    </font>
    <font>
      <sz val="20"/>
      <color indexed="9"/>
      <name val="Tahoma"/>
      <family val="0"/>
    </font>
    <font>
      <b/>
      <sz val="18"/>
      <color indexed="9"/>
      <name val="Tahoma"/>
      <family val="0"/>
    </font>
    <font>
      <sz val="18"/>
      <color indexed="9"/>
      <name val="Tahoma"/>
      <family val="0"/>
    </font>
    <font>
      <b/>
      <sz val="20"/>
      <color indexed="8"/>
      <name val="Tahoma"/>
      <family val="0"/>
    </font>
    <font>
      <sz val="20"/>
      <color indexed="8"/>
      <name val="Tahoma"/>
      <family val="0"/>
    </font>
    <font>
      <b/>
      <sz val="18"/>
      <color indexed="8"/>
      <name val="Tahoma"/>
      <family val="0"/>
    </font>
    <font>
      <b/>
      <sz val="18"/>
      <color indexed="8"/>
      <name val="Calibri"/>
      <family val="0"/>
    </font>
    <font>
      <b/>
      <sz val="60"/>
      <color indexed="8"/>
      <name val="LilyUPC"/>
      <family val="0"/>
    </font>
    <font>
      <b/>
      <sz val="44"/>
      <color indexed="8"/>
      <name val="LilyUP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Calibri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i/>
      <sz val="16"/>
      <color theme="1"/>
      <name val="TH SarabunPSK"/>
      <family val="2"/>
    </font>
    <font>
      <sz val="12"/>
      <color theme="6" tint="-0.24997000396251678"/>
      <name val="Wingdings 3"/>
      <family val="1"/>
    </font>
    <font>
      <sz val="12"/>
      <color theme="6" tint="-0.24997000396251678"/>
      <name val="TH SarabunPSK"/>
      <family val="2"/>
    </font>
    <font>
      <sz val="18"/>
      <color theme="6" tint="-0.24997000396251678"/>
      <name val="Wingdings 3"/>
      <family val="1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26"/>
      <color rgb="FFFFFF00"/>
      <name val="TH SarabunPSK"/>
      <family val="2"/>
    </font>
    <font>
      <u val="single"/>
      <sz val="16"/>
      <color theme="1"/>
      <name val="TH SarabunPSK"/>
      <family val="2"/>
    </font>
    <font>
      <b/>
      <sz val="24"/>
      <color rgb="FFFFFF00"/>
      <name val="TH SarabunPSK"/>
      <family val="2"/>
    </font>
    <font>
      <b/>
      <i/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i/>
      <sz val="14"/>
      <color theme="1"/>
      <name val="TH SarabunPSK"/>
      <family val="2"/>
    </font>
    <font>
      <b/>
      <sz val="24"/>
      <color theme="0"/>
      <name val="TH SarabunPSK"/>
      <family val="2"/>
    </font>
    <font>
      <b/>
      <sz val="26"/>
      <color theme="1"/>
      <name val="TH SarabunPSK"/>
      <family val="2"/>
    </font>
    <font>
      <b/>
      <sz val="26"/>
      <color theme="0"/>
      <name val="TH SarabunPSK"/>
      <family val="2"/>
    </font>
    <font>
      <b/>
      <sz val="16"/>
      <color rgb="FF0000CC"/>
      <name val="TH SarabunPSK"/>
      <family val="2"/>
    </font>
    <font>
      <b/>
      <sz val="22"/>
      <color rgb="FFFFFF00"/>
      <name val="TH SarabunPSK"/>
      <family val="2"/>
    </font>
    <font>
      <b/>
      <sz val="20"/>
      <color rgb="FF0000CC"/>
      <name val="TH SarabunPS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ashed"/>
    </border>
    <border>
      <left/>
      <right/>
      <top style="dashed"/>
      <bottom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dotted"/>
    </border>
    <border>
      <left/>
      <right/>
      <top style="dotted"/>
      <bottom/>
    </border>
    <border>
      <left/>
      <right/>
      <top style="dotted"/>
      <bottom style="dotted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74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right"/>
    </xf>
    <xf numFmtId="0" fontId="75" fillId="0" borderId="0" xfId="0" applyFont="1" applyAlignment="1">
      <alignment horizontal="right" vertical="center"/>
    </xf>
    <xf numFmtId="0" fontId="76" fillId="0" borderId="10" xfId="0" applyFont="1" applyBorder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 vertical="center"/>
    </xf>
    <xf numFmtId="0" fontId="76" fillId="0" borderId="0" xfId="0" applyFont="1" applyAlignment="1">
      <alignment vertical="top"/>
    </xf>
    <xf numFmtId="187" fontId="76" fillId="0" borderId="10" xfId="0" applyNumberFormat="1" applyFont="1" applyBorder="1" applyAlignment="1">
      <alignment vertical="center"/>
    </xf>
    <xf numFmtId="0" fontId="76" fillId="0" borderId="11" xfId="0" applyFont="1" applyBorder="1" applyAlignment="1">
      <alignment/>
    </xf>
    <xf numFmtId="0" fontId="76" fillId="0" borderId="12" xfId="0" applyFont="1" applyBorder="1" applyAlignment="1">
      <alignment/>
    </xf>
    <xf numFmtId="187" fontId="76" fillId="0" borderId="10" xfId="42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3" xfId="0" applyFont="1" applyBorder="1" applyAlignment="1">
      <alignment/>
    </xf>
    <xf numFmtId="1" fontId="76" fillId="0" borderId="12" xfId="0" applyNumberFormat="1" applyFont="1" applyBorder="1" applyAlignment="1">
      <alignment/>
    </xf>
    <xf numFmtId="14" fontId="76" fillId="0" borderId="11" xfId="0" applyNumberFormat="1" applyFont="1" applyBorder="1" applyAlignment="1">
      <alignment horizontal="center"/>
    </xf>
    <xf numFmtId="43" fontId="76" fillId="0" borderId="12" xfId="0" applyNumberFormat="1" applyFont="1" applyBorder="1" applyAlignment="1">
      <alignment/>
    </xf>
    <xf numFmtId="0" fontId="76" fillId="0" borderId="13" xfId="0" applyFont="1" applyBorder="1" applyAlignment="1">
      <alignment horizontal="center"/>
    </xf>
    <xf numFmtId="0" fontId="75" fillId="0" borderId="0" xfId="0" applyFont="1" applyAlignment="1">
      <alignment vertical="top"/>
    </xf>
    <xf numFmtId="0" fontId="75" fillId="0" borderId="0" xfId="0" applyFont="1" applyAlignment="1">
      <alignment vertical="center"/>
    </xf>
    <xf numFmtId="0" fontId="75" fillId="0" borderId="14" xfId="0" applyFont="1" applyBorder="1" applyAlignment="1">
      <alignment vertical="center"/>
    </xf>
    <xf numFmtId="0" fontId="78" fillId="0" borderId="0" xfId="0" applyFont="1" applyAlignment="1">
      <alignment/>
    </xf>
    <xf numFmtId="0" fontId="75" fillId="0" borderId="14" xfId="0" applyFont="1" applyBorder="1" applyAlignment="1">
      <alignment/>
    </xf>
    <xf numFmtId="0" fontId="79" fillId="0" borderId="10" xfId="0" applyFont="1" applyBorder="1" applyAlignment="1" applyProtection="1">
      <alignment horizontal="center" vertical="center"/>
      <protection locked="0"/>
    </xf>
    <xf numFmtId="0" fontId="75" fillId="0" borderId="11" xfId="0" applyFont="1" applyBorder="1" applyAlignment="1">
      <alignment vertical="top"/>
    </xf>
    <xf numFmtId="0" fontId="75" fillId="0" borderId="11" xfId="0" applyFont="1" applyBorder="1" applyAlignment="1">
      <alignment horizontal="left" vertical="top"/>
    </xf>
    <xf numFmtId="0" fontId="75" fillId="0" borderId="12" xfId="0" applyFont="1" applyBorder="1" applyAlignment="1">
      <alignment vertical="top"/>
    </xf>
    <xf numFmtId="0" fontId="75" fillId="0" borderId="11" xfId="0" applyFont="1" applyBorder="1" applyAlignment="1">
      <alignment horizontal="center" vertical="top"/>
    </xf>
    <xf numFmtId="0" fontId="75" fillId="0" borderId="13" xfId="0" applyFont="1" applyBorder="1" applyAlignment="1">
      <alignment horizontal="center" vertical="top"/>
    </xf>
    <xf numFmtId="0" fontId="75" fillId="0" borderId="12" xfId="0" applyFont="1" applyBorder="1" applyAlignment="1">
      <alignment horizontal="left" vertical="top"/>
    </xf>
    <xf numFmtId="0" fontId="75" fillId="0" borderId="12" xfId="0" applyFont="1" applyBorder="1" applyAlignment="1">
      <alignment horizontal="center" vertical="top"/>
    </xf>
    <xf numFmtId="0" fontId="75" fillId="0" borderId="15" xfId="0" applyFont="1" applyBorder="1" applyAlignment="1">
      <alignment horizontal="center" vertical="top"/>
    </xf>
    <xf numFmtId="188" fontId="75" fillId="0" borderId="12" xfId="0" applyNumberFormat="1" applyFont="1" applyBorder="1" applyAlignment="1">
      <alignment horizontal="left" vertical="top"/>
    </xf>
    <xf numFmtId="188" fontId="75" fillId="0" borderId="14" xfId="0" applyNumberFormat="1" applyFont="1" applyBorder="1" applyAlignment="1">
      <alignment vertical="center"/>
    </xf>
    <xf numFmtId="0" fontId="75" fillId="0" borderId="0" xfId="0" applyFont="1" applyAlignment="1">
      <alignment horizontal="left" vertical="top"/>
    </xf>
    <xf numFmtId="37" fontId="75" fillId="0" borderId="0" xfId="42" applyNumberFormat="1" applyFont="1" applyAlignment="1">
      <alignment horizontal="center"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73" fillId="0" borderId="0" xfId="0" applyFont="1" applyAlignment="1">
      <alignment/>
    </xf>
    <xf numFmtId="0" fontId="75" fillId="0" borderId="16" xfId="0" applyFont="1" applyBorder="1" applyAlignment="1">
      <alignment horizontal="center" vertical="top"/>
    </xf>
    <xf numFmtId="0" fontId="75" fillId="0" borderId="16" xfId="0" applyFont="1" applyBorder="1" applyAlignment="1">
      <alignment vertical="top"/>
    </xf>
    <xf numFmtId="0" fontId="80" fillId="0" borderId="0" xfId="0" applyFont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3" fontId="75" fillId="0" borderId="13" xfId="0" applyNumberFormat="1" applyFont="1" applyBorder="1" applyAlignment="1">
      <alignment horizontal="center" vertical="top"/>
    </xf>
    <xf numFmtId="0" fontId="79" fillId="0" borderId="17" xfId="0" applyFont="1" applyBorder="1" applyAlignment="1" applyProtection="1">
      <alignment horizontal="center" vertical="center"/>
      <protection locked="0"/>
    </xf>
    <xf numFmtId="0" fontId="77" fillId="0" borderId="0" xfId="0" applyFont="1" applyAlignment="1">
      <alignment vertical="top"/>
    </xf>
    <xf numFmtId="0" fontId="79" fillId="33" borderId="18" xfId="0" applyFont="1" applyFill="1" applyBorder="1" applyAlignment="1" applyProtection="1">
      <alignment horizontal="center" vertical="top"/>
      <protection locked="0"/>
    </xf>
    <xf numFmtId="14" fontId="79" fillId="33" borderId="19" xfId="0" applyNumberFormat="1" applyFont="1" applyFill="1" applyBorder="1" applyAlignment="1" applyProtection="1">
      <alignment horizontal="center" vertical="top"/>
      <protection locked="0"/>
    </xf>
    <xf numFmtId="0" fontId="79" fillId="33" borderId="20" xfId="0" applyFont="1" applyFill="1" applyBorder="1" applyAlignment="1" applyProtection="1">
      <alignment horizontal="center" vertical="top"/>
      <protection locked="0"/>
    </xf>
    <xf numFmtId="0" fontId="77" fillId="7" borderId="21" xfId="0" applyFont="1" applyFill="1" applyBorder="1" applyAlignment="1">
      <alignment vertical="top"/>
    </xf>
    <xf numFmtId="0" fontId="75" fillId="7" borderId="22" xfId="0" applyFont="1" applyFill="1" applyBorder="1" applyAlignment="1">
      <alignment vertical="top"/>
    </xf>
    <xf numFmtId="0" fontId="79" fillId="7" borderId="22" xfId="0" applyFont="1" applyFill="1" applyBorder="1" applyAlignment="1">
      <alignment vertical="top"/>
    </xf>
    <xf numFmtId="0" fontId="79" fillId="7" borderId="22" xfId="0" applyFont="1" applyFill="1" applyBorder="1" applyAlignment="1">
      <alignment horizontal="center" vertical="top"/>
    </xf>
    <xf numFmtId="188" fontId="75" fillId="0" borderId="0" xfId="0" applyNumberFormat="1" applyFont="1" applyAlignment="1">
      <alignment vertical="top"/>
    </xf>
    <xf numFmtId="0" fontId="79" fillId="7" borderId="0" xfId="0" applyFont="1" applyFill="1" applyAlignment="1">
      <alignment horizontal="center" vertical="top"/>
    </xf>
    <xf numFmtId="0" fontId="81" fillId="7" borderId="0" xfId="0" applyFont="1" applyFill="1" applyAlignment="1">
      <alignment horizontal="right" vertical="top"/>
    </xf>
    <xf numFmtId="0" fontId="82" fillId="7" borderId="0" xfId="0" applyFont="1" applyFill="1" applyAlignment="1">
      <alignment vertical="top"/>
    </xf>
    <xf numFmtId="0" fontId="79" fillId="7" borderId="0" xfId="0" applyFont="1" applyFill="1" applyAlignment="1">
      <alignment vertical="top"/>
    </xf>
    <xf numFmtId="0" fontId="79" fillId="7" borderId="0" xfId="0" applyFont="1" applyFill="1" applyAlignment="1">
      <alignment horizontal="left" vertical="top"/>
    </xf>
    <xf numFmtId="0" fontId="81" fillId="7" borderId="0" xfId="0" applyFont="1" applyFill="1" applyAlignment="1">
      <alignment vertical="top"/>
    </xf>
    <xf numFmtId="0" fontId="75" fillId="7" borderId="0" xfId="0" applyFont="1" applyFill="1" applyAlignment="1">
      <alignment vertical="top"/>
    </xf>
    <xf numFmtId="0" fontId="81" fillId="7" borderId="0" xfId="0" applyFont="1" applyFill="1" applyAlignment="1">
      <alignment horizontal="center" vertical="top"/>
    </xf>
    <xf numFmtId="0" fontId="83" fillId="7" borderId="0" xfId="0" applyFont="1" applyFill="1" applyAlignment="1">
      <alignment vertical="top"/>
    </xf>
    <xf numFmtId="0" fontId="75" fillId="7" borderId="0" xfId="0" applyFont="1" applyFill="1" applyAlignment="1">
      <alignment horizontal="right" vertical="top"/>
    </xf>
    <xf numFmtId="0" fontId="75" fillId="7" borderId="0" xfId="0" applyFont="1" applyFill="1" applyAlignment="1">
      <alignment horizontal="left" vertical="top"/>
    </xf>
    <xf numFmtId="0" fontId="77" fillId="7" borderId="23" xfId="0" applyFont="1" applyFill="1" applyBorder="1" applyAlignment="1">
      <alignment vertical="top"/>
    </xf>
    <xf numFmtId="0" fontId="81" fillId="7" borderId="24" xfId="0" applyFont="1" applyFill="1" applyBorder="1" applyAlignment="1">
      <alignment horizontal="right" vertical="top"/>
    </xf>
    <xf numFmtId="0" fontId="81" fillId="7" borderId="24" xfId="0" applyFont="1" applyFill="1" applyBorder="1" applyAlignment="1">
      <alignment vertical="top"/>
    </xf>
    <xf numFmtId="0" fontId="79" fillId="7" borderId="25" xfId="0" applyFont="1" applyFill="1" applyBorder="1" applyAlignment="1">
      <alignment vertical="top"/>
    </xf>
    <xf numFmtId="0" fontId="79" fillId="0" borderId="18" xfId="0" applyFont="1" applyBorder="1" applyAlignment="1">
      <alignment horizontal="left" vertical="top"/>
    </xf>
    <xf numFmtId="0" fontId="79" fillId="0" borderId="20" xfId="0" applyFont="1" applyBorder="1" applyAlignment="1">
      <alignment horizontal="left" vertical="top"/>
    </xf>
    <xf numFmtId="0" fontId="79" fillId="0" borderId="26" xfId="0" applyFont="1" applyBorder="1" applyAlignment="1">
      <alignment horizontal="left" vertical="top"/>
    </xf>
    <xf numFmtId="43" fontId="75" fillId="0" borderId="13" xfId="42" applyFont="1" applyBorder="1" applyAlignment="1">
      <alignment horizontal="center" vertical="top"/>
    </xf>
    <xf numFmtId="0" fontId="75" fillId="0" borderId="0" xfId="0" applyFont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75" fillId="0" borderId="12" xfId="0" applyFont="1" applyBorder="1" applyAlignment="1">
      <alignment vertical="top" wrapText="1"/>
    </xf>
    <xf numFmtId="0" fontId="75" fillId="0" borderId="0" xfId="0" applyFont="1" applyAlignment="1">
      <alignment horizontal="left" vertical="center"/>
    </xf>
    <xf numFmtId="0" fontId="75" fillId="0" borderId="27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3" fontId="76" fillId="0" borderId="12" xfId="0" applyNumberFormat="1" applyFont="1" applyBorder="1" applyAlignment="1">
      <alignment vertical="center"/>
    </xf>
    <xf numFmtId="3" fontId="76" fillId="0" borderId="13" xfId="0" applyNumberFormat="1" applyFont="1" applyBorder="1" applyAlignment="1">
      <alignment horizontal="center" vertical="center"/>
    </xf>
    <xf numFmtId="0" fontId="75" fillId="0" borderId="27" xfId="0" applyFont="1" applyBorder="1" applyAlignment="1">
      <alignment/>
    </xf>
    <xf numFmtId="0" fontId="78" fillId="0" borderId="27" xfId="0" applyFont="1" applyBorder="1" applyAlignment="1">
      <alignment/>
    </xf>
    <xf numFmtId="0" fontId="0" fillId="0" borderId="0" xfId="0" applyAlignment="1">
      <alignment horizontal="center"/>
    </xf>
    <xf numFmtId="0" fontId="81" fillId="7" borderId="21" xfId="0" applyFont="1" applyFill="1" applyBorder="1" applyAlignment="1">
      <alignment horizontal="right" vertical="top"/>
    </xf>
    <xf numFmtId="0" fontId="81" fillId="7" borderId="22" xfId="0" applyFont="1" applyFill="1" applyBorder="1" applyAlignment="1">
      <alignment horizontal="right" vertical="top"/>
    </xf>
    <xf numFmtId="0" fontId="77" fillId="7" borderId="0" xfId="0" applyFont="1" applyFill="1" applyAlignment="1">
      <alignment vertical="top"/>
    </xf>
    <xf numFmtId="0" fontId="77" fillId="7" borderId="22" xfId="0" applyFont="1" applyFill="1" applyBorder="1" applyAlignment="1">
      <alignment vertical="top"/>
    </xf>
    <xf numFmtId="0" fontId="81" fillId="7" borderId="24" xfId="0" applyFont="1" applyFill="1" applyBorder="1" applyAlignment="1">
      <alignment horizontal="center" vertical="top"/>
    </xf>
    <xf numFmtId="0" fontId="75" fillId="7" borderId="25" xfId="0" applyFont="1" applyFill="1" applyBorder="1" applyAlignment="1">
      <alignment vertical="top"/>
    </xf>
    <xf numFmtId="0" fontId="79" fillId="33" borderId="19" xfId="0" applyFont="1" applyFill="1" applyBorder="1" applyAlignment="1">
      <alignment horizontal="center" vertical="top"/>
    </xf>
    <xf numFmtId="0" fontId="75" fillId="0" borderId="28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14" fontId="75" fillId="0" borderId="0" xfId="0" applyNumberFormat="1" applyFont="1" applyAlignment="1">
      <alignment horizontal="center" vertical="center"/>
    </xf>
    <xf numFmtId="43" fontId="0" fillId="0" borderId="19" xfId="42" applyFont="1" applyBorder="1" applyAlignment="1">
      <alignment vertical="center"/>
    </xf>
    <xf numFmtId="0" fontId="77" fillId="34" borderId="0" xfId="0" applyFont="1" applyFill="1" applyAlignment="1">
      <alignment vertical="top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81" fillId="7" borderId="21" xfId="0" applyFont="1" applyFill="1" applyBorder="1" applyAlignment="1">
      <alignment horizontal="center" vertical="top"/>
    </xf>
    <xf numFmtId="0" fontId="75" fillId="0" borderId="0" xfId="0" applyFont="1" applyAlignment="1" quotePrefix="1">
      <alignment horizontal="center"/>
    </xf>
    <xf numFmtId="0" fontId="0" fillId="36" borderId="0" xfId="0" applyFill="1" applyAlignment="1">
      <alignment vertical="top"/>
    </xf>
    <xf numFmtId="0" fontId="77" fillId="36" borderId="0" xfId="0" applyFont="1" applyFill="1" applyAlignment="1">
      <alignment vertical="top"/>
    </xf>
    <xf numFmtId="0" fontId="77" fillId="36" borderId="23" xfId="0" applyFont="1" applyFill="1" applyBorder="1" applyAlignment="1">
      <alignment vertical="top"/>
    </xf>
    <xf numFmtId="0" fontId="75" fillId="36" borderId="24" xfId="0" applyFont="1" applyFill="1" applyBorder="1" applyAlignment="1">
      <alignment vertical="top"/>
    </xf>
    <xf numFmtId="0" fontId="75" fillId="36" borderId="25" xfId="0" applyFont="1" applyFill="1" applyBorder="1" applyAlignment="1">
      <alignment vertical="top"/>
    </xf>
    <xf numFmtId="0" fontId="0" fillId="36" borderId="0" xfId="0" applyFill="1" applyAlignment="1">
      <alignment/>
    </xf>
    <xf numFmtId="0" fontId="77" fillId="7" borderId="24" xfId="0" applyFont="1" applyFill="1" applyBorder="1" applyAlignment="1">
      <alignment vertical="top"/>
    </xf>
    <xf numFmtId="0" fontId="77" fillId="7" borderId="25" xfId="0" applyFont="1" applyFill="1" applyBorder="1" applyAlignment="1">
      <alignment vertical="top"/>
    </xf>
    <xf numFmtId="0" fontId="84" fillId="35" borderId="30" xfId="0" applyFont="1" applyFill="1" applyBorder="1" applyAlignment="1">
      <alignment/>
    </xf>
    <xf numFmtId="0" fontId="84" fillId="35" borderId="31" xfId="0" applyFont="1" applyFill="1" applyBorder="1" applyAlignment="1">
      <alignment/>
    </xf>
    <xf numFmtId="0" fontId="84" fillId="35" borderId="0" xfId="0" applyFont="1" applyFill="1" applyAlignment="1">
      <alignment/>
    </xf>
    <xf numFmtId="0" fontId="84" fillId="35" borderId="22" xfId="0" applyFont="1" applyFill="1" applyBorder="1" applyAlignment="1">
      <alignment/>
    </xf>
    <xf numFmtId="0" fontId="84" fillId="35" borderId="24" xfId="0" applyFont="1" applyFill="1" applyBorder="1" applyAlignment="1">
      <alignment/>
    </xf>
    <xf numFmtId="0" fontId="84" fillId="35" borderId="25" xfId="0" applyFont="1" applyFill="1" applyBorder="1" applyAlignment="1">
      <alignment/>
    </xf>
    <xf numFmtId="0" fontId="81" fillId="7" borderId="21" xfId="0" applyFont="1" applyFill="1" applyBorder="1" applyAlignment="1">
      <alignment horizontal="center" vertical="center"/>
    </xf>
    <xf numFmtId="0" fontId="85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0" fontId="79" fillId="33" borderId="18" xfId="0" applyFont="1" applyFill="1" applyBorder="1" applyAlignment="1" applyProtection="1">
      <alignment horizontal="center" vertical="center"/>
      <protection locked="0"/>
    </xf>
    <xf numFmtId="14" fontId="79" fillId="33" borderId="19" xfId="0" applyNumberFormat="1" applyFont="1" applyFill="1" applyBorder="1" applyAlignment="1" applyProtection="1">
      <alignment horizontal="center" vertical="center"/>
      <protection locked="0"/>
    </xf>
    <xf numFmtId="0" fontId="79" fillId="33" borderId="20" xfId="0" applyFont="1" applyFill="1" applyBorder="1" applyAlignment="1" applyProtection="1">
      <alignment horizontal="center" vertical="center"/>
      <protection locked="0"/>
    </xf>
    <xf numFmtId="0" fontId="79" fillId="33" borderId="19" xfId="0" applyFont="1" applyFill="1" applyBorder="1" applyAlignment="1">
      <alignment horizontal="left" vertical="center"/>
    </xf>
    <xf numFmtId="0" fontId="79" fillId="33" borderId="19" xfId="0" applyFont="1" applyFill="1" applyBorder="1" applyAlignment="1">
      <alignment horizontal="center" vertical="center"/>
    </xf>
    <xf numFmtId="43" fontId="79" fillId="33" borderId="19" xfId="42" applyFont="1" applyFill="1" applyBorder="1" applyAlignment="1">
      <alignment horizontal="right" vertical="center"/>
    </xf>
    <xf numFmtId="14" fontId="75" fillId="0" borderId="0" xfId="0" applyNumberFormat="1" applyFont="1" applyAlignment="1">
      <alignment horizontal="left" vertical="center"/>
    </xf>
    <xf numFmtId="0" fontId="75" fillId="0" borderId="12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11" xfId="0" applyFont="1" applyBorder="1" applyAlignment="1">
      <alignment horizontal="left" vertical="center"/>
    </xf>
    <xf numFmtId="0" fontId="81" fillId="7" borderId="0" xfId="0" applyFont="1" applyFill="1" applyAlignment="1">
      <alignment horizontal="left" vertical="top"/>
    </xf>
    <xf numFmtId="0" fontId="86" fillId="0" borderId="0" xfId="0" applyFont="1" applyAlignment="1">
      <alignment horizontal="left"/>
    </xf>
    <xf numFmtId="0" fontId="75" fillId="0" borderId="12" xfId="0" applyFont="1" applyBorder="1" applyAlignment="1">
      <alignment horizontal="center" vertical="top" wrapText="1"/>
    </xf>
    <xf numFmtId="0" fontId="87" fillId="37" borderId="30" xfId="0" applyFont="1" applyFill="1" applyBorder="1" applyAlignment="1">
      <alignment vertical="center"/>
    </xf>
    <xf numFmtId="0" fontId="87" fillId="37" borderId="31" xfId="0" applyFont="1" applyFill="1" applyBorder="1" applyAlignment="1">
      <alignment vertical="center"/>
    </xf>
    <xf numFmtId="0" fontId="87" fillId="37" borderId="0" xfId="0" applyFont="1" applyFill="1" applyAlignment="1">
      <alignment vertical="center"/>
    </xf>
    <xf numFmtId="0" fontId="87" fillId="37" borderId="22" xfId="0" applyFont="1" applyFill="1" applyBorder="1" applyAlignment="1">
      <alignment vertical="center"/>
    </xf>
    <xf numFmtId="0" fontId="87" fillId="37" borderId="24" xfId="0" applyFont="1" applyFill="1" applyBorder="1" applyAlignment="1">
      <alignment vertical="center"/>
    </xf>
    <xf numFmtId="0" fontId="87" fillId="37" borderId="25" xfId="0" applyFont="1" applyFill="1" applyBorder="1" applyAlignment="1">
      <alignment vertical="center"/>
    </xf>
    <xf numFmtId="0" fontId="83" fillId="7" borderId="0" xfId="0" applyFont="1" applyFill="1" applyAlignment="1">
      <alignment vertical="top" wrapText="1"/>
    </xf>
    <xf numFmtId="188" fontId="75" fillId="0" borderId="11" xfId="0" applyNumberFormat="1" applyFont="1" applyBorder="1" applyAlignment="1">
      <alignment horizontal="left" vertical="top"/>
    </xf>
    <xf numFmtId="188" fontId="88" fillId="0" borderId="12" xfId="0" applyNumberFormat="1" applyFont="1" applyBorder="1" applyAlignment="1">
      <alignment horizontal="center" vertical="top" wrapText="1"/>
    </xf>
    <xf numFmtId="1" fontId="75" fillId="0" borderId="13" xfId="42" applyNumberFormat="1" applyFont="1" applyBorder="1" applyAlignment="1">
      <alignment horizontal="center" vertical="top"/>
    </xf>
    <xf numFmtId="0" fontId="88" fillId="0" borderId="12" xfId="0" applyFont="1" applyBorder="1" applyAlignment="1">
      <alignment horizontal="center" vertical="top" wrapText="1"/>
    </xf>
    <xf numFmtId="0" fontId="75" fillId="0" borderId="11" xfId="0" applyFont="1" applyBorder="1" applyAlignment="1">
      <alignment horizontal="right" vertical="top"/>
    </xf>
    <xf numFmtId="1" fontId="88" fillId="0" borderId="12" xfId="0" applyNumberFormat="1" applyFont="1" applyBorder="1" applyAlignment="1">
      <alignment horizontal="center" vertical="top" wrapText="1"/>
    </xf>
    <xf numFmtId="0" fontId="75" fillId="0" borderId="13" xfId="42" applyNumberFormat="1" applyFont="1" applyBorder="1" applyAlignment="1">
      <alignment horizontal="center" vertical="top"/>
    </xf>
    <xf numFmtId="3" fontId="75" fillId="0" borderId="13" xfId="42" applyNumberFormat="1" applyFont="1" applyBorder="1" applyAlignment="1">
      <alignment horizontal="right" vertical="top"/>
    </xf>
    <xf numFmtId="0" fontId="85" fillId="0" borderId="11" xfId="0" applyFont="1" applyBorder="1" applyAlignment="1">
      <alignment horizontal="right" vertical="top"/>
    </xf>
    <xf numFmtId="49" fontId="85" fillId="0" borderId="12" xfId="0" applyNumberFormat="1" applyFont="1" applyBorder="1" applyAlignment="1">
      <alignment horizontal="center" vertical="top" wrapText="1"/>
    </xf>
    <xf numFmtId="49" fontId="85" fillId="0" borderId="12" xfId="0" applyNumberFormat="1" applyFont="1" applyBorder="1" applyAlignment="1">
      <alignment horizontal="center" vertical="top"/>
    </xf>
    <xf numFmtId="0" fontId="85" fillId="0" borderId="12" xfId="0" applyFont="1" applyBorder="1" applyAlignment="1">
      <alignment horizontal="left" vertical="top"/>
    </xf>
    <xf numFmtId="3" fontId="85" fillId="0" borderId="12" xfId="0" applyNumberFormat="1" applyFont="1" applyBorder="1" applyAlignment="1">
      <alignment horizontal="center" vertical="top"/>
    </xf>
    <xf numFmtId="188" fontId="76" fillId="0" borderId="11" xfId="0" applyNumberFormat="1" applyFont="1" applyBorder="1" applyAlignment="1">
      <alignment horizontal="left" vertical="center"/>
    </xf>
    <xf numFmtId="0" fontId="86" fillId="0" borderId="11" xfId="0" applyFont="1" applyBorder="1" applyAlignment="1">
      <alignment horizontal="center" vertical="top"/>
    </xf>
    <xf numFmtId="188" fontId="86" fillId="0" borderId="12" xfId="0" applyNumberFormat="1" applyFont="1" applyBorder="1" applyAlignment="1">
      <alignment horizontal="center" vertical="top"/>
    </xf>
    <xf numFmtId="0" fontId="86" fillId="0" borderId="13" xfId="0" applyFont="1" applyBorder="1" applyAlignment="1">
      <alignment horizontal="center" vertical="top"/>
    </xf>
    <xf numFmtId="0" fontId="89" fillId="38" borderId="26" xfId="0" applyFont="1" applyFill="1" applyBorder="1" applyAlignment="1">
      <alignment vertical="center"/>
    </xf>
    <xf numFmtId="0" fontId="89" fillId="38" borderId="20" xfId="0" applyFont="1" applyFill="1" applyBorder="1" applyAlignment="1">
      <alignment vertical="center"/>
    </xf>
    <xf numFmtId="0" fontId="81" fillId="38" borderId="0" xfId="0" applyFont="1" applyFill="1" applyAlignment="1">
      <alignment vertical="top"/>
    </xf>
    <xf numFmtId="0" fontId="81" fillId="38" borderId="22" xfId="0" applyFont="1" applyFill="1" applyBorder="1" applyAlignment="1">
      <alignment vertical="top"/>
    </xf>
    <xf numFmtId="0" fontId="81" fillId="38" borderId="24" xfId="0" applyFont="1" applyFill="1" applyBorder="1" applyAlignment="1">
      <alignment vertical="top"/>
    </xf>
    <xf numFmtId="0" fontId="81" fillId="38" borderId="25" xfId="0" applyFont="1" applyFill="1" applyBorder="1" applyAlignment="1">
      <alignment vertical="top"/>
    </xf>
    <xf numFmtId="0" fontId="90" fillId="7" borderId="0" xfId="0" applyFont="1" applyFill="1" applyAlignment="1">
      <alignment horizontal="right" vertical="top"/>
    </xf>
    <xf numFmtId="0" fontId="77" fillId="36" borderId="21" xfId="0" applyFont="1" applyFill="1" applyBorder="1" applyAlignment="1">
      <alignment vertical="top"/>
    </xf>
    <xf numFmtId="0" fontId="79" fillId="36" borderId="0" xfId="0" applyFont="1" applyFill="1" applyAlignment="1">
      <alignment horizontal="center" vertical="top"/>
    </xf>
    <xf numFmtId="0" fontId="79" fillId="36" borderId="22" xfId="0" applyFont="1" applyFill="1" applyBorder="1" applyAlignment="1">
      <alignment horizontal="center" vertical="top"/>
    </xf>
    <xf numFmtId="0" fontId="81" fillId="36" borderId="0" xfId="0" applyFont="1" applyFill="1" applyAlignment="1">
      <alignment horizontal="right" vertical="top"/>
    </xf>
    <xf numFmtId="0" fontId="82" fillId="36" borderId="0" xfId="0" applyFont="1" applyFill="1" applyAlignment="1">
      <alignment vertical="top"/>
    </xf>
    <xf numFmtId="0" fontId="79" fillId="36" borderId="0" xfId="0" applyFont="1" applyFill="1" applyAlignment="1">
      <alignment vertical="top"/>
    </xf>
    <xf numFmtId="0" fontId="75" fillId="36" borderId="22" xfId="0" applyFont="1" applyFill="1" applyBorder="1" applyAlignment="1">
      <alignment vertical="top"/>
    </xf>
    <xf numFmtId="0" fontId="79" fillId="36" borderId="0" xfId="0" applyFont="1" applyFill="1" applyAlignment="1">
      <alignment horizontal="left" vertical="top"/>
    </xf>
    <xf numFmtId="0" fontId="81" fillId="36" borderId="0" xfId="0" applyFont="1" applyFill="1" applyAlignment="1">
      <alignment vertical="top"/>
    </xf>
    <xf numFmtId="0" fontId="75" fillId="36" borderId="0" xfId="0" applyFont="1" applyFill="1" applyAlignment="1">
      <alignment vertical="top"/>
    </xf>
    <xf numFmtId="0" fontId="83" fillId="36" borderId="0" xfId="0" applyFont="1" applyFill="1" applyAlignment="1">
      <alignment vertical="top"/>
    </xf>
    <xf numFmtId="0" fontId="79" fillId="36" borderId="22" xfId="0" applyFont="1" applyFill="1" applyBorder="1" applyAlignment="1">
      <alignment vertical="top"/>
    </xf>
    <xf numFmtId="0" fontId="86" fillId="0" borderId="11" xfId="0" applyFont="1" applyBorder="1" applyAlignment="1">
      <alignment vertical="top"/>
    </xf>
    <xf numFmtId="0" fontId="86" fillId="0" borderId="12" xfId="0" applyFont="1" applyBorder="1" applyAlignment="1">
      <alignment horizontal="center" vertical="top"/>
    </xf>
    <xf numFmtId="0" fontId="86" fillId="0" borderId="12" xfId="0" applyFont="1" applyBorder="1" applyAlignment="1">
      <alignment vertical="top"/>
    </xf>
    <xf numFmtId="0" fontId="86" fillId="0" borderId="12" xfId="0" applyFont="1" applyBorder="1" applyAlignment="1">
      <alignment/>
    </xf>
    <xf numFmtId="49" fontId="86" fillId="0" borderId="12" xfId="0" applyNumberFormat="1" applyFont="1" applyBorder="1" applyAlignment="1">
      <alignment horizontal="center" vertical="top"/>
    </xf>
    <xf numFmtId="0" fontId="86" fillId="0" borderId="12" xfId="0" applyFont="1" applyBorder="1" applyAlignment="1">
      <alignment horizontal="left" vertical="top"/>
    </xf>
    <xf numFmtId="0" fontId="86" fillId="0" borderId="11" xfId="0" applyFont="1" applyBorder="1" applyAlignment="1">
      <alignment horizontal="right" vertical="top"/>
    </xf>
    <xf numFmtId="0" fontId="86" fillId="0" borderId="11" xfId="0" applyFont="1" applyBorder="1" applyAlignment="1">
      <alignment horizontal="left" vertical="top"/>
    </xf>
    <xf numFmtId="188" fontId="86" fillId="0" borderId="12" xfId="0" applyNumberFormat="1" applyFont="1" applyBorder="1" applyAlignment="1">
      <alignment horizontal="left" vertical="top"/>
    </xf>
    <xf numFmtId="188" fontId="86" fillId="0" borderId="12" xfId="0" applyNumberFormat="1" applyFont="1" applyBorder="1" applyAlignment="1">
      <alignment vertical="top"/>
    </xf>
    <xf numFmtId="0" fontId="86" fillId="0" borderId="0" xfId="0" applyFont="1" applyAlignment="1">
      <alignment horizontal="left" vertical="top"/>
    </xf>
    <xf numFmtId="0" fontId="86" fillId="0" borderId="12" xfId="0" applyFont="1" applyBorder="1" applyAlignment="1">
      <alignment vertical="top" wrapText="1"/>
    </xf>
    <xf numFmtId="1" fontId="86" fillId="0" borderId="12" xfId="0" applyNumberFormat="1" applyFont="1" applyBorder="1" applyAlignment="1">
      <alignment/>
    </xf>
    <xf numFmtId="0" fontId="86" fillId="0" borderId="11" xfId="0" applyFont="1" applyBorder="1" applyAlignment="1">
      <alignment/>
    </xf>
    <xf numFmtId="14" fontId="86" fillId="0" borderId="11" xfId="0" applyNumberFormat="1" applyFont="1" applyBorder="1" applyAlignment="1">
      <alignment horizontal="center"/>
    </xf>
    <xf numFmtId="43" fontId="86" fillId="0" borderId="12" xfId="0" applyNumberFormat="1" applyFont="1" applyBorder="1" applyAlignment="1">
      <alignment/>
    </xf>
    <xf numFmtId="0" fontId="75" fillId="0" borderId="12" xfId="0" applyFont="1" applyBorder="1" applyAlignment="1">
      <alignment/>
    </xf>
    <xf numFmtId="1" fontId="75" fillId="0" borderId="12" xfId="0" applyNumberFormat="1" applyFont="1" applyBorder="1" applyAlignment="1">
      <alignment/>
    </xf>
    <xf numFmtId="188" fontId="86" fillId="0" borderId="13" xfId="0" applyNumberFormat="1" applyFont="1" applyBorder="1" applyAlignment="1">
      <alignment horizontal="right" vertical="top"/>
    </xf>
    <xf numFmtId="3" fontId="75" fillId="0" borderId="13" xfId="42" applyNumberFormat="1" applyFont="1" applyBorder="1" applyAlignment="1">
      <alignment horizontal="center" vertical="top"/>
    </xf>
    <xf numFmtId="0" fontId="86" fillId="0" borderId="13" xfId="0" applyFont="1" applyBorder="1" applyAlignment="1">
      <alignment/>
    </xf>
    <xf numFmtId="43" fontId="86" fillId="0" borderId="12" xfId="0" applyNumberFormat="1" applyFont="1" applyBorder="1" applyAlignment="1">
      <alignment horizontal="center" vertical="top"/>
    </xf>
    <xf numFmtId="0" fontId="91" fillId="0" borderId="26" xfId="0" applyFont="1" applyBorder="1" applyAlignment="1">
      <alignment horizontal="left" vertical="top"/>
    </xf>
    <xf numFmtId="0" fontId="91" fillId="0" borderId="20" xfId="0" applyFont="1" applyBorder="1" applyAlignment="1">
      <alignment horizontal="left" vertical="top"/>
    </xf>
    <xf numFmtId="188" fontId="85" fillId="0" borderId="11" xfId="0" applyNumberFormat="1" applyFont="1" applyBorder="1" applyAlignment="1">
      <alignment horizontal="left" vertical="top"/>
    </xf>
    <xf numFmtId="0" fontId="85" fillId="0" borderId="12" xfId="0" applyFont="1" applyBorder="1" applyAlignment="1">
      <alignment vertical="top" wrapText="1"/>
    </xf>
    <xf numFmtId="187" fontId="85" fillId="0" borderId="12" xfId="0" applyNumberFormat="1" applyFont="1" applyBorder="1" applyAlignment="1">
      <alignment horizontal="right" vertical="top"/>
    </xf>
    <xf numFmtId="0" fontId="85" fillId="0" borderId="12" xfId="0" applyFont="1" applyBorder="1" applyAlignment="1">
      <alignment/>
    </xf>
    <xf numFmtId="0" fontId="85" fillId="0" borderId="13" xfId="0" applyFont="1" applyBorder="1" applyAlignment="1">
      <alignment/>
    </xf>
    <xf numFmtId="0" fontId="75" fillId="0" borderId="14" xfId="0" applyFont="1" applyBorder="1" applyAlignment="1">
      <alignment horizontal="center" vertical="center"/>
    </xf>
    <xf numFmtId="0" fontId="75" fillId="0" borderId="14" xfId="0" applyFont="1" applyBorder="1" applyAlignment="1">
      <alignment horizontal="left" vertical="center"/>
    </xf>
    <xf numFmtId="0" fontId="75" fillId="0" borderId="14" xfId="0" applyFont="1" applyBorder="1" applyAlignment="1">
      <alignment horizontal="right" vertical="center"/>
    </xf>
    <xf numFmtId="0" fontId="92" fillId="0" borderId="18" xfId="0" applyFont="1" applyBorder="1" applyAlignment="1">
      <alignment horizontal="left" vertical="top"/>
    </xf>
    <xf numFmtId="0" fontId="79" fillId="33" borderId="19" xfId="0" applyFont="1" applyFill="1" applyBorder="1" applyAlignment="1">
      <alignment horizontal="left" vertical="top"/>
    </xf>
    <xf numFmtId="0" fontId="79" fillId="33" borderId="18" xfId="0" applyFont="1" applyFill="1" applyBorder="1" applyAlignment="1">
      <alignment horizontal="left" vertical="top"/>
    </xf>
    <xf numFmtId="0" fontId="79" fillId="33" borderId="20" xfId="0" applyFont="1" applyFill="1" applyBorder="1" applyAlignment="1">
      <alignment horizontal="left" vertical="top"/>
    </xf>
    <xf numFmtId="0" fontId="79" fillId="33" borderId="18" xfId="0" applyFont="1" applyFill="1" applyBorder="1" applyAlignment="1" applyProtection="1">
      <alignment horizontal="left" vertical="top"/>
      <protection locked="0"/>
    </xf>
    <xf numFmtId="0" fontId="79" fillId="33" borderId="26" xfId="0" applyFont="1" applyFill="1" applyBorder="1" applyAlignment="1" applyProtection="1">
      <alignment horizontal="left" vertical="top"/>
      <protection locked="0"/>
    </xf>
    <xf numFmtId="0" fontId="79" fillId="33" borderId="20" xfId="0" applyFont="1" applyFill="1" applyBorder="1" applyAlignment="1" applyProtection="1">
      <alignment horizontal="left" vertical="top"/>
      <protection locked="0"/>
    </xf>
    <xf numFmtId="0" fontId="93" fillId="36" borderId="0" xfId="0" applyFont="1" applyFill="1" applyAlignment="1">
      <alignment horizontal="right" vertical="top"/>
    </xf>
    <xf numFmtId="0" fontId="79" fillId="36" borderId="0" xfId="0" applyFont="1" applyFill="1" applyAlignment="1">
      <alignment horizontal="left" vertical="top"/>
    </xf>
    <xf numFmtId="0" fontId="79" fillId="0" borderId="18" xfId="0" applyFont="1" applyBorder="1" applyAlignment="1">
      <alignment horizontal="center" vertical="top"/>
    </xf>
    <xf numFmtId="0" fontId="79" fillId="0" borderId="20" xfId="0" applyFont="1" applyBorder="1" applyAlignment="1">
      <alignment horizontal="center" vertical="top"/>
    </xf>
    <xf numFmtId="0" fontId="81" fillId="7" borderId="21" xfId="0" applyFont="1" applyFill="1" applyBorder="1" applyAlignment="1">
      <alignment horizontal="center" vertical="top"/>
    </xf>
    <xf numFmtId="0" fontId="81" fillId="7" borderId="22" xfId="0" applyFont="1" applyFill="1" applyBorder="1" applyAlignment="1">
      <alignment horizontal="center" vertical="top"/>
    </xf>
    <xf numFmtId="0" fontId="79" fillId="0" borderId="18" xfId="0" applyFont="1" applyBorder="1" applyAlignment="1">
      <alignment horizontal="left" vertical="top"/>
    </xf>
    <xf numFmtId="0" fontId="79" fillId="0" borderId="20" xfId="0" applyFont="1" applyBorder="1" applyAlignment="1">
      <alignment horizontal="left" vertical="top"/>
    </xf>
    <xf numFmtId="49" fontId="12" fillId="33" borderId="18" xfId="0" applyNumberFormat="1" applyFont="1" applyFill="1" applyBorder="1" applyAlignment="1">
      <alignment horizontal="left" vertical="top"/>
    </xf>
    <xf numFmtId="49" fontId="12" fillId="33" borderId="20" xfId="0" applyNumberFormat="1" applyFont="1" applyFill="1" applyBorder="1" applyAlignment="1">
      <alignment horizontal="left" vertical="top"/>
    </xf>
    <xf numFmtId="0" fontId="79" fillId="33" borderId="18" xfId="0" applyFont="1" applyFill="1" applyBorder="1" applyAlignment="1" applyProtection="1">
      <alignment horizontal="center" vertical="top"/>
      <protection locked="0"/>
    </xf>
    <xf numFmtId="0" fontId="79" fillId="33" borderId="26" xfId="0" applyFont="1" applyFill="1" applyBorder="1" applyAlignment="1" applyProtection="1">
      <alignment horizontal="center" vertical="top"/>
      <protection locked="0"/>
    </xf>
    <xf numFmtId="0" fontId="79" fillId="33" borderId="20" xfId="0" applyFont="1" applyFill="1" applyBorder="1" applyAlignment="1" applyProtection="1">
      <alignment horizontal="center" vertical="top"/>
      <protection locked="0"/>
    </xf>
    <xf numFmtId="0" fontId="81" fillId="36" borderId="0" xfId="0" applyFont="1" applyFill="1" applyAlignment="1">
      <alignment horizontal="center" vertical="top"/>
    </xf>
    <xf numFmtId="0" fontId="81" fillId="7" borderId="0" xfId="0" applyFont="1" applyFill="1" applyAlignment="1">
      <alignment horizontal="center" vertical="top"/>
    </xf>
    <xf numFmtId="49" fontId="12" fillId="33" borderId="18" xfId="0" applyNumberFormat="1" applyFont="1" applyFill="1" applyBorder="1" applyAlignment="1">
      <alignment horizontal="center" vertical="top"/>
    </xf>
    <xf numFmtId="49" fontId="12" fillId="33" borderId="20" xfId="0" applyNumberFormat="1" applyFont="1" applyFill="1" applyBorder="1" applyAlignment="1">
      <alignment horizontal="center" vertical="top"/>
    </xf>
    <xf numFmtId="0" fontId="94" fillId="39" borderId="18" xfId="0" applyFont="1" applyFill="1" applyBorder="1" applyAlignment="1">
      <alignment horizontal="center" vertical="center"/>
    </xf>
    <xf numFmtId="0" fontId="94" fillId="39" borderId="26" xfId="0" applyFont="1" applyFill="1" applyBorder="1" applyAlignment="1">
      <alignment horizontal="center" vertical="center"/>
    </xf>
    <xf numFmtId="0" fontId="94" fillId="39" borderId="20" xfId="0" applyFont="1" applyFill="1" applyBorder="1" applyAlignment="1">
      <alignment horizontal="center" vertical="center"/>
    </xf>
    <xf numFmtId="0" fontId="93" fillId="7" borderId="0" xfId="0" applyFont="1" applyFill="1" applyAlignment="1">
      <alignment horizontal="right" vertical="top"/>
    </xf>
    <xf numFmtId="0" fontId="95" fillId="40" borderId="18" xfId="0" applyFont="1" applyFill="1" applyBorder="1" applyAlignment="1">
      <alignment horizontal="center" vertical="center"/>
    </xf>
    <xf numFmtId="0" fontId="95" fillId="40" borderId="26" xfId="0" applyFont="1" applyFill="1" applyBorder="1" applyAlignment="1">
      <alignment horizontal="center" vertical="center"/>
    </xf>
    <xf numFmtId="0" fontId="95" fillId="40" borderId="20" xfId="0" applyFont="1" applyFill="1" applyBorder="1" applyAlignment="1">
      <alignment horizontal="center" vertical="center"/>
    </xf>
    <xf numFmtId="0" fontId="90" fillId="7" borderId="0" xfId="0" applyFont="1" applyFill="1" applyAlignment="1">
      <alignment horizontal="right" vertical="top"/>
    </xf>
    <xf numFmtId="0" fontId="79" fillId="0" borderId="26" xfId="0" applyFont="1" applyBorder="1" applyAlignment="1">
      <alignment horizontal="left" vertical="top"/>
    </xf>
    <xf numFmtId="0" fontId="96" fillId="36" borderId="18" xfId="0" applyFont="1" applyFill="1" applyBorder="1" applyAlignment="1">
      <alignment horizontal="center" vertical="center"/>
    </xf>
    <xf numFmtId="0" fontId="94" fillId="36" borderId="26" xfId="0" applyFont="1" applyFill="1" applyBorder="1" applyAlignment="1">
      <alignment horizontal="center" vertical="center"/>
    </xf>
    <xf numFmtId="0" fontId="94" fillId="36" borderId="20" xfId="0" applyFont="1" applyFill="1" applyBorder="1" applyAlignment="1">
      <alignment horizontal="center" vertical="center"/>
    </xf>
    <xf numFmtId="0" fontId="94" fillId="41" borderId="32" xfId="0" applyFont="1" applyFill="1" applyBorder="1" applyAlignment="1">
      <alignment horizontal="center" vertical="center"/>
    </xf>
    <xf numFmtId="0" fontId="96" fillId="41" borderId="30" xfId="0" applyFont="1" applyFill="1" applyBorder="1" applyAlignment="1">
      <alignment horizontal="center" vertical="center"/>
    </xf>
    <xf numFmtId="0" fontId="96" fillId="41" borderId="31" xfId="0" applyFont="1" applyFill="1" applyBorder="1" applyAlignment="1">
      <alignment horizontal="center" vertical="center"/>
    </xf>
    <xf numFmtId="0" fontId="96" fillId="41" borderId="21" xfId="0" applyFont="1" applyFill="1" applyBorder="1" applyAlignment="1">
      <alignment horizontal="center" vertical="center"/>
    </xf>
    <xf numFmtId="0" fontId="96" fillId="41" borderId="0" xfId="0" applyFont="1" applyFill="1" applyAlignment="1">
      <alignment horizontal="center" vertical="center"/>
    </xf>
    <xf numFmtId="0" fontId="96" fillId="41" borderId="22" xfId="0" applyFont="1" applyFill="1" applyBorder="1" applyAlignment="1">
      <alignment horizontal="center" vertical="center"/>
    </xf>
    <xf numFmtId="0" fontId="96" fillId="41" borderId="23" xfId="0" applyFont="1" applyFill="1" applyBorder="1" applyAlignment="1">
      <alignment horizontal="center" vertical="center"/>
    </xf>
    <xf numFmtId="0" fontId="96" fillId="41" borderId="24" xfId="0" applyFont="1" applyFill="1" applyBorder="1" applyAlignment="1">
      <alignment horizontal="center" vertical="center"/>
    </xf>
    <xf numFmtId="0" fontId="96" fillId="41" borderId="25" xfId="0" applyFont="1" applyFill="1" applyBorder="1" applyAlignment="1">
      <alignment horizontal="center" vertical="center"/>
    </xf>
    <xf numFmtId="0" fontId="75" fillId="0" borderId="32" xfId="0" applyFont="1" applyBorder="1" applyAlignment="1">
      <alignment horizontal="left" vertical="top"/>
    </xf>
    <xf numFmtId="0" fontId="75" fillId="0" borderId="30" xfId="0" applyFont="1" applyBorder="1" applyAlignment="1">
      <alignment horizontal="left" vertical="top"/>
    </xf>
    <xf numFmtId="0" fontId="75" fillId="0" borderId="31" xfId="0" applyFont="1" applyBorder="1" applyAlignment="1">
      <alignment horizontal="left" vertical="top"/>
    </xf>
    <xf numFmtId="0" fontId="75" fillId="0" borderId="23" xfId="0" applyFont="1" applyBorder="1" applyAlignment="1">
      <alignment horizontal="left" vertical="top"/>
    </xf>
    <xf numFmtId="0" fontId="75" fillId="0" borderId="24" xfId="0" applyFont="1" applyBorder="1" applyAlignment="1">
      <alignment horizontal="left" vertical="top"/>
    </xf>
    <xf numFmtId="0" fontId="75" fillId="0" borderId="25" xfId="0" applyFont="1" applyBorder="1" applyAlignment="1">
      <alignment horizontal="left" vertical="top"/>
    </xf>
    <xf numFmtId="0" fontId="97" fillId="33" borderId="32" xfId="0" applyFont="1" applyFill="1" applyBorder="1" applyAlignment="1" applyProtection="1">
      <alignment horizontal="left" vertical="center"/>
      <protection locked="0"/>
    </xf>
    <xf numFmtId="0" fontId="97" fillId="33" borderId="30" xfId="0" applyFont="1" applyFill="1" applyBorder="1" applyAlignment="1" applyProtection="1">
      <alignment horizontal="left" vertical="center"/>
      <protection locked="0"/>
    </xf>
    <xf numFmtId="0" fontId="97" fillId="33" borderId="31" xfId="0" applyFont="1" applyFill="1" applyBorder="1" applyAlignment="1" applyProtection="1">
      <alignment horizontal="left" vertical="center"/>
      <protection locked="0"/>
    </xf>
    <xf numFmtId="0" fontId="97" fillId="33" borderId="21" xfId="0" applyFont="1" applyFill="1" applyBorder="1" applyAlignment="1" applyProtection="1">
      <alignment horizontal="left" vertical="center"/>
      <protection locked="0"/>
    </xf>
    <xf numFmtId="0" fontId="97" fillId="33" borderId="0" xfId="0" applyFont="1" applyFill="1" applyAlignment="1" applyProtection="1">
      <alignment horizontal="left" vertical="center"/>
      <protection locked="0"/>
    </xf>
    <xf numFmtId="0" fontId="97" fillId="33" borderId="22" xfId="0" applyFont="1" applyFill="1" applyBorder="1" applyAlignment="1" applyProtection="1">
      <alignment horizontal="left" vertical="center"/>
      <protection locked="0"/>
    </xf>
    <xf numFmtId="0" fontId="97" fillId="33" borderId="23" xfId="0" applyFont="1" applyFill="1" applyBorder="1" applyAlignment="1" applyProtection="1">
      <alignment horizontal="left" vertical="center"/>
      <protection locked="0"/>
    </xf>
    <xf numFmtId="0" fontId="97" fillId="33" borderId="24" xfId="0" applyFont="1" applyFill="1" applyBorder="1" applyAlignment="1" applyProtection="1">
      <alignment horizontal="left" vertical="center"/>
      <protection locked="0"/>
    </xf>
    <xf numFmtId="0" fontId="97" fillId="33" borderId="25" xfId="0" applyFont="1" applyFill="1" applyBorder="1" applyAlignment="1" applyProtection="1">
      <alignment horizontal="left" vertical="center"/>
      <protection locked="0"/>
    </xf>
    <xf numFmtId="0" fontId="87" fillId="35" borderId="32" xfId="0" applyFont="1" applyFill="1" applyBorder="1" applyAlignment="1">
      <alignment horizontal="center" vertical="center"/>
    </xf>
    <xf numFmtId="0" fontId="87" fillId="35" borderId="30" xfId="0" applyFont="1" applyFill="1" applyBorder="1" applyAlignment="1">
      <alignment horizontal="center" vertical="center"/>
    </xf>
    <xf numFmtId="0" fontId="87" fillId="35" borderId="21" xfId="0" applyFont="1" applyFill="1" applyBorder="1" applyAlignment="1">
      <alignment horizontal="center" vertical="center"/>
    </xf>
    <xf numFmtId="0" fontId="87" fillId="35" borderId="0" xfId="0" applyFont="1" applyFill="1" applyAlignment="1">
      <alignment horizontal="center" vertical="center"/>
    </xf>
    <xf numFmtId="0" fontId="87" fillId="35" borderId="23" xfId="0" applyFont="1" applyFill="1" applyBorder="1" applyAlignment="1">
      <alignment horizontal="center" vertical="center"/>
    </xf>
    <xf numFmtId="0" fontId="87" fillId="35" borderId="24" xfId="0" applyFont="1" applyFill="1" applyBorder="1" applyAlignment="1">
      <alignment horizontal="center" vertical="center"/>
    </xf>
    <xf numFmtId="0" fontId="84" fillId="35" borderId="30" xfId="0" applyFont="1" applyFill="1" applyBorder="1" applyAlignment="1">
      <alignment horizontal="left"/>
    </xf>
    <xf numFmtId="0" fontId="84" fillId="35" borderId="0" xfId="0" applyFont="1" applyFill="1" applyAlignment="1">
      <alignment horizontal="left"/>
    </xf>
    <xf numFmtId="0" fontId="84" fillId="35" borderId="24" xfId="0" applyFont="1" applyFill="1" applyBorder="1" applyAlignment="1">
      <alignment horizontal="left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20" xfId="0" applyNumberFormat="1" applyFont="1" applyFill="1" applyBorder="1" applyAlignment="1">
      <alignment horizontal="center" vertical="center"/>
    </xf>
    <xf numFmtId="0" fontId="27" fillId="42" borderId="18" xfId="0" applyFont="1" applyFill="1" applyBorder="1" applyAlignment="1">
      <alignment horizontal="center" vertical="center"/>
    </xf>
    <xf numFmtId="0" fontId="28" fillId="42" borderId="26" xfId="0" applyFont="1" applyFill="1" applyBorder="1" applyAlignment="1">
      <alignment horizontal="center" vertical="center"/>
    </xf>
    <xf numFmtId="0" fontId="28" fillId="42" borderId="20" xfId="0" applyFont="1" applyFill="1" applyBorder="1" applyAlignment="1">
      <alignment horizontal="center" vertical="center"/>
    </xf>
    <xf numFmtId="0" fontId="79" fillId="33" borderId="18" xfId="0" applyFont="1" applyFill="1" applyBorder="1" applyAlignment="1" applyProtection="1">
      <alignment horizontal="left" vertical="center"/>
      <protection locked="0"/>
    </xf>
    <xf numFmtId="0" fontId="79" fillId="33" borderId="26" xfId="0" applyFont="1" applyFill="1" applyBorder="1" applyAlignment="1" applyProtection="1">
      <alignment horizontal="left" vertical="center"/>
      <protection locked="0"/>
    </xf>
    <xf numFmtId="0" fontId="79" fillId="33" borderId="20" xfId="0" applyFont="1" applyFill="1" applyBorder="1" applyAlignment="1" applyProtection="1">
      <alignment horizontal="left" vertical="center"/>
      <protection locked="0"/>
    </xf>
    <xf numFmtId="0" fontId="79" fillId="33" borderId="33" xfId="0" applyFont="1" applyFill="1" applyBorder="1" applyAlignment="1">
      <alignment horizontal="left" vertical="center"/>
    </xf>
    <xf numFmtId="0" fontId="79" fillId="33" borderId="34" xfId="0" applyFont="1" applyFill="1" applyBorder="1" applyAlignment="1">
      <alignment horizontal="left" vertical="center"/>
    </xf>
    <xf numFmtId="0" fontId="79" fillId="33" borderId="18" xfId="0" applyFont="1" applyFill="1" applyBorder="1" applyAlignment="1">
      <alignment horizontal="left" vertical="center"/>
    </xf>
    <xf numFmtId="0" fontId="79" fillId="33" borderId="20" xfId="0" applyFont="1" applyFill="1" applyBorder="1" applyAlignment="1">
      <alignment horizontal="left" vertical="center"/>
    </xf>
    <xf numFmtId="0" fontId="89" fillId="38" borderId="18" xfId="0" applyFont="1" applyFill="1" applyBorder="1" applyAlignment="1">
      <alignment horizontal="center" vertical="center"/>
    </xf>
    <xf numFmtId="0" fontId="89" fillId="38" borderId="26" xfId="0" applyFont="1" applyFill="1" applyBorder="1" applyAlignment="1">
      <alignment horizontal="center" vertical="center"/>
    </xf>
    <xf numFmtId="0" fontId="79" fillId="33" borderId="33" xfId="0" applyFont="1" applyFill="1" applyBorder="1" applyAlignment="1">
      <alignment horizontal="left" vertical="top"/>
    </xf>
    <xf numFmtId="0" fontId="79" fillId="33" borderId="34" xfId="0" applyFont="1" applyFill="1" applyBorder="1" applyAlignment="1">
      <alignment horizontal="left" vertical="top"/>
    </xf>
    <xf numFmtId="0" fontId="89" fillId="43" borderId="18" xfId="0" applyFont="1" applyFill="1" applyBorder="1" applyAlignment="1">
      <alignment horizontal="center" vertical="center" wrapText="1"/>
    </xf>
    <xf numFmtId="0" fontId="89" fillId="43" borderId="26" xfId="0" applyFont="1" applyFill="1" applyBorder="1" applyAlignment="1">
      <alignment horizontal="center" vertical="center"/>
    </xf>
    <xf numFmtId="0" fontId="97" fillId="33" borderId="18" xfId="0" applyFont="1" applyFill="1" applyBorder="1" applyAlignment="1" applyProtection="1">
      <alignment horizontal="left" vertical="center"/>
      <protection locked="0"/>
    </xf>
    <xf numFmtId="0" fontId="97" fillId="33" borderId="26" xfId="0" applyFont="1" applyFill="1" applyBorder="1" applyAlignment="1" applyProtection="1">
      <alignment horizontal="left" vertical="center"/>
      <protection locked="0"/>
    </xf>
    <xf numFmtId="0" fontId="97" fillId="33" borderId="20" xfId="0" applyFont="1" applyFill="1" applyBorder="1" applyAlignment="1" applyProtection="1">
      <alignment horizontal="left" vertical="center"/>
      <protection locked="0"/>
    </xf>
    <xf numFmtId="0" fontId="79" fillId="0" borderId="18" xfId="0" applyFont="1" applyBorder="1" applyAlignment="1">
      <alignment horizontal="left" vertical="top" wrapText="1"/>
    </xf>
    <xf numFmtId="0" fontId="79" fillId="0" borderId="26" xfId="0" applyFont="1" applyBorder="1" applyAlignment="1">
      <alignment horizontal="left" vertical="top" wrapText="1"/>
    </xf>
    <xf numFmtId="0" fontId="79" fillId="0" borderId="20" xfId="0" applyFont="1" applyBorder="1" applyAlignment="1">
      <alignment horizontal="left" vertical="top" wrapText="1"/>
    </xf>
    <xf numFmtId="0" fontId="98" fillId="43" borderId="32" xfId="0" applyFont="1" applyFill="1" applyBorder="1" applyAlignment="1">
      <alignment horizontal="center" vertical="center" wrapText="1"/>
    </xf>
    <xf numFmtId="0" fontId="98" fillId="43" borderId="30" xfId="0" applyFont="1" applyFill="1" applyBorder="1" applyAlignment="1">
      <alignment horizontal="center" vertical="center" wrapText="1"/>
    </xf>
    <xf numFmtId="0" fontId="98" fillId="43" borderId="21" xfId="0" applyFont="1" applyFill="1" applyBorder="1" applyAlignment="1">
      <alignment horizontal="center" vertical="center" wrapText="1"/>
    </xf>
    <xf numFmtId="0" fontId="98" fillId="43" borderId="0" xfId="0" applyFont="1" applyFill="1" applyAlignment="1">
      <alignment horizontal="center" vertical="center" wrapText="1"/>
    </xf>
    <xf numFmtId="0" fontId="98" fillId="43" borderId="23" xfId="0" applyFont="1" applyFill="1" applyBorder="1" applyAlignment="1">
      <alignment horizontal="center" vertical="center" wrapText="1"/>
    </xf>
    <xf numFmtId="0" fontId="98" fillId="43" borderId="24" xfId="0" applyFont="1" applyFill="1" applyBorder="1" applyAlignment="1">
      <alignment horizontal="center" vertical="center" wrapText="1"/>
    </xf>
    <xf numFmtId="0" fontId="99" fillId="33" borderId="30" xfId="0" applyFont="1" applyFill="1" applyBorder="1" applyAlignment="1" applyProtection="1">
      <alignment horizontal="center" vertical="center"/>
      <protection locked="0"/>
    </xf>
    <xf numFmtId="0" fontId="99" fillId="33" borderId="0" xfId="0" applyFont="1" applyFill="1" applyAlignment="1" applyProtection="1">
      <alignment horizontal="center" vertical="center"/>
      <protection locked="0"/>
    </xf>
    <xf numFmtId="0" fontId="99" fillId="33" borderId="24" xfId="0" applyFont="1" applyFill="1" applyBorder="1" applyAlignment="1" applyProtection="1">
      <alignment horizontal="center" vertical="center"/>
      <protection locked="0"/>
    </xf>
    <xf numFmtId="0" fontId="79" fillId="33" borderId="18" xfId="0" applyFont="1" applyFill="1" applyBorder="1" applyAlignment="1">
      <alignment horizontal="center" vertical="top"/>
    </xf>
    <xf numFmtId="0" fontId="79" fillId="33" borderId="20" xfId="0" applyFont="1" applyFill="1" applyBorder="1" applyAlignment="1">
      <alignment horizontal="center" vertical="top"/>
    </xf>
    <xf numFmtId="43" fontId="0" fillId="0" borderId="18" xfId="42" applyFont="1" applyBorder="1" applyAlignment="1">
      <alignment horizontal="center" vertical="center"/>
    </xf>
    <xf numFmtId="43" fontId="0" fillId="0" borderId="20" xfId="42" applyFont="1" applyBorder="1" applyAlignment="1">
      <alignment horizontal="center" vertical="center"/>
    </xf>
    <xf numFmtId="0" fontId="79" fillId="7" borderId="0" xfId="0" applyFont="1" applyFill="1" applyAlignment="1">
      <alignment horizontal="center" vertical="top"/>
    </xf>
    <xf numFmtId="0" fontId="79" fillId="0" borderId="0" xfId="0" applyFont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76" fillId="0" borderId="0" xfId="0" applyFont="1" applyAlignment="1">
      <alignment horizontal="right" vertical="center"/>
    </xf>
    <xf numFmtId="0" fontId="79" fillId="0" borderId="11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3" fontId="75" fillId="0" borderId="11" xfId="42" applyNumberFormat="1" applyFont="1" applyBorder="1" applyAlignment="1">
      <alignment horizontal="right" vertical="center"/>
    </xf>
    <xf numFmtId="3" fontId="75" fillId="0" borderId="12" xfId="42" applyNumberFormat="1" applyFont="1" applyBorder="1" applyAlignment="1">
      <alignment horizontal="right" vertical="center"/>
    </xf>
    <xf numFmtId="3" fontId="75" fillId="0" borderId="13" xfId="42" applyNumberFormat="1" applyFont="1" applyBorder="1" applyAlignment="1">
      <alignment horizontal="right" vertical="center"/>
    </xf>
    <xf numFmtId="3" fontId="75" fillId="0" borderId="11" xfId="0" applyNumberFormat="1" applyFont="1" applyBorder="1" applyAlignment="1">
      <alignment horizontal="center" vertical="top"/>
    </xf>
    <xf numFmtId="3" fontId="75" fillId="0" borderId="12" xfId="0" applyNumberFormat="1" applyFont="1" applyBorder="1" applyAlignment="1">
      <alignment horizontal="center" vertical="top"/>
    </xf>
    <xf numFmtId="3" fontId="75" fillId="0" borderId="13" xfId="0" applyNumberFormat="1" applyFont="1" applyBorder="1" applyAlignment="1">
      <alignment horizontal="center" vertical="top"/>
    </xf>
    <xf numFmtId="0" fontId="76" fillId="0" borderId="11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9" fillId="0" borderId="35" xfId="0" applyFont="1" applyBorder="1" applyAlignment="1" applyProtection="1">
      <alignment horizontal="center" vertical="center"/>
      <protection locked="0"/>
    </xf>
    <xf numFmtId="0" fontId="79" fillId="0" borderId="36" xfId="0" applyFont="1" applyBorder="1" applyAlignment="1" applyProtection="1">
      <alignment horizontal="center" vertical="center"/>
      <protection locked="0"/>
    </xf>
    <xf numFmtId="0" fontId="79" fillId="0" borderId="17" xfId="0" applyFont="1" applyBorder="1" applyAlignment="1" applyProtection="1">
      <alignment horizontal="center" vertical="center"/>
      <protection locked="0"/>
    </xf>
    <xf numFmtId="0" fontId="79" fillId="0" borderId="35" xfId="0" applyFont="1" applyBorder="1" applyAlignment="1">
      <alignment horizontal="center" vertical="center"/>
    </xf>
    <xf numFmtId="0" fontId="79" fillId="0" borderId="36" xfId="0" applyFont="1" applyBorder="1" applyAlignment="1">
      <alignment horizontal="center" vertical="center"/>
    </xf>
    <xf numFmtId="14" fontId="75" fillId="0" borderId="37" xfId="0" applyNumberFormat="1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/>
    </xf>
    <xf numFmtId="188" fontId="75" fillId="0" borderId="37" xfId="0" applyNumberFormat="1" applyFont="1" applyBorder="1" applyAlignment="1">
      <alignment horizontal="center" vertical="center"/>
    </xf>
    <xf numFmtId="188" fontId="75" fillId="0" borderId="14" xfId="0" applyNumberFormat="1" applyFont="1" applyBorder="1" applyAlignment="1">
      <alignment horizontal="left" vertical="top"/>
    </xf>
    <xf numFmtId="3" fontId="75" fillId="0" borderId="11" xfId="42" applyNumberFormat="1" applyFont="1" applyBorder="1" applyAlignment="1">
      <alignment horizontal="right" vertical="top"/>
    </xf>
    <xf numFmtId="3" fontId="75" fillId="0" borderId="12" xfId="42" applyNumberFormat="1" applyFont="1" applyBorder="1" applyAlignment="1">
      <alignment horizontal="right" vertical="top"/>
    </xf>
    <xf numFmtId="3" fontId="75" fillId="0" borderId="13" xfId="42" applyNumberFormat="1" applyFont="1" applyBorder="1" applyAlignment="1">
      <alignment horizontal="right" vertical="top"/>
    </xf>
    <xf numFmtId="0" fontId="75" fillId="0" borderId="0" xfId="0" applyFont="1" applyAlignment="1">
      <alignment horizontal="right" vertical="top"/>
    </xf>
    <xf numFmtId="188" fontId="75" fillId="0" borderId="37" xfId="0" applyNumberFormat="1" applyFont="1" applyBorder="1" applyAlignment="1">
      <alignment horizontal="left" vertical="top"/>
    </xf>
    <xf numFmtId="41" fontId="75" fillId="0" borderId="0" xfId="0" applyNumberFormat="1" applyFont="1" applyAlignment="1">
      <alignment vertical="top"/>
    </xf>
    <xf numFmtId="0" fontId="75" fillId="0" borderId="0" xfId="0" applyFont="1" applyAlignment="1">
      <alignment horizontal="center" vertical="top"/>
    </xf>
    <xf numFmtId="0" fontId="75" fillId="0" borderId="0" xfId="0" applyFont="1" applyAlignment="1">
      <alignment horizontal="left" vertical="top"/>
    </xf>
    <xf numFmtId="2" fontId="75" fillId="0" borderId="11" xfId="42" applyNumberFormat="1" applyFont="1" applyBorder="1" applyAlignment="1">
      <alignment horizontal="right" vertical="center"/>
    </xf>
    <xf numFmtId="2" fontId="75" fillId="0" borderId="12" xfId="42" applyNumberFormat="1" applyFont="1" applyBorder="1" applyAlignment="1">
      <alignment horizontal="right" vertical="center"/>
    </xf>
    <xf numFmtId="2" fontId="75" fillId="0" borderId="13" xfId="42" applyNumberFormat="1" applyFont="1" applyBorder="1" applyAlignment="1">
      <alignment horizontal="right" vertical="center"/>
    </xf>
    <xf numFmtId="0" fontId="75" fillId="0" borderId="0" xfId="0" applyFont="1" applyAlignment="1">
      <alignment horizontal="right" vertical="center"/>
    </xf>
    <xf numFmtId="2" fontId="75" fillId="0" borderId="11" xfId="42" applyNumberFormat="1" applyFont="1" applyBorder="1" applyAlignment="1">
      <alignment horizontal="right" vertical="top"/>
    </xf>
    <xf numFmtId="2" fontId="75" fillId="0" borderId="12" xfId="42" applyNumberFormat="1" applyFont="1" applyBorder="1" applyAlignment="1">
      <alignment horizontal="right" vertical="top"/>
    </xf>
    <xf numFmtId="2" fontId="75" fillId="0" borderId="13" xfId="42" applyNumberFormat="1" applyFont="1" applyBorder="1" applyAlignment="1">
      <alignment horizontal="right" vertical="top"/>
    </xf>
    <xf numFmtId="0" fontId="86" fillId="0" borderId="12" xfId="0" applyFont="1" applyBorder="1" applyAlignment="1">
      <alignment horizontal="left" vertical="top" wrapText="1"/>
    </xf>
    <xf numFmtId="0" fontId="86" fillId="0" borderId="13" xfId="0" applyFont="1" applyBorder="1" applyAlignment="1">
      <alignment horizontal="left" vertical="top" wrapText="1"/>
    </xf>
    <xf numFmtId="49" fontId="86" fillId="0" borderId="12" xfId="0" applyNumberFormat="1" applyFont="1" applyBorder="1" applyAlignment="1">
      <alignment horizontal="left" vertical="top"/>
    </xf>
    <xf numFmtId="0" fontId="86" fillId="0" borderId="12" xfId="0" applyFont="1" applyBorder="1" applyAlignment="1">
      <alignment horizontal="left" vertical="top"/>
    </xf>
    <xf numFmtId="0" fontId="86" fillId="0" borderId="13" xfId="0" applyFont="1" applyBorder="1" applyAlignment="1">
      <alignment horizontal="left" vertical="top"/>
    </xf>
    <xf numFmtId="188" fontId="86" fillId="0" borderId="11" xfId="0" applyNumberFormat="1" applyFont="1" applyBorder="1" applyAlignment="1">
      <alignment horizontal="left" vertical="top"/>
    </xf>
    <xf numFmtId="188" fontId="86" fillId="0" borderId="12" xfId="0" applyNumberFormat="1" applyFont="1" applyBorder="1" applyAlignment="1">
      <alignment horizontal="left" vertical="top"/>
    </xf>
    <xf numFmtId="188" fontId="86" fillId="0" borderId="13" xfId="0" applyNumberFormat="1" applyFont="1" applyBorder="1" applyAlignment="1">
      <alignment horizontal="left" vertical="top"/>
    </xf>
    <xf numFmtId="49" fontId="86" fillId="0" borderId="11" xfId="0" applyNumberFormat="1" applyFont="1" applyBorder="1" applyAlignment="1">
      <alignment horizontal="left" vertical="top"/>
    </xf>
    <xf numFmtId="0" fontId="75" fillId="0" borderId="27" xfId="0" applyFont="1" applyBorder="1" applyAlignment="1">
      <alignment horizontal="left"/>
    </xf>
    <xf numFmtId="0" fontId="75" fillId="0" borderId="29" xfId="0" applyFont="1" applyBorder="1" applyAlignment="1">
      <alignment horizontal="center" vertical="top"/>
    </xf>
    <xf numFmtId="0" fontId="75" fillId="0" borderId="27" xfId="0" applyFont="1" applyBorder="1" applyAlignment="1">
      <alignment horizontal="center" vertical="top"/>
    </xf>
    <xf numFmtId="0" fontId="79" fillId="0" borderId="12" xfId="0" applyFont="1" applyBorder="1" applyAlignment="1" applyProtection="1">
      <alignment horizontal="center" vertical="center"/>
      <protection locked="0"/>
    </xf>
    <xf numFmtId="0" fontId="79" fillId="0" borderId="13" xfId="0" applyFont="1" applyBorder="1" applyAlignment="1" applyProtection="1">
      <alignment horizontal="center" vertical="center"/>
      <protection locked="0"/>
    </xf>
    <xf numFmtId="0" fontId="75" fillId="0" borderId="0" xfId="0" applyFont="1" applyAlignment="1">
      <alignment horizontal="center" vertical="center"/>
    </xf>
    <xf numFmtId="0" fontId="85" fillId="0" borderId="12" xfId="0" applyFont="1" applyBorder="1" applyAlignment="1">
      <alignment horizontal="left" vertical="top"/>
    </xf>
    <xf numFmtId="0" fontId="85" fillId="0" borderId="13" xfId="0" applyFont="1" applyBorder="1" applyAlignment="1">
      <alignment horizontal="left" vertical="top"/>
    </xf>
    <xf numFmtId="14" fontId="75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585;&#3619;&#3629;&#3585;&#3586;&#3657;&#3629;&#3617;&#3641;&#3621;&#3607;&#3637;&#3656;&#3609;&#3637;&#3656;!A1" /><Relationship Id="rId2" Type="http://schemas.openxmlformats.org/officeDocument/2006/relationships/hyperlink" Target="#&#3585;&#3619;&#3629;&#3585;&#3586;&#3657;&#3629;&#3617;&#3641;&#3621;&#3607;&#3637;&#3656;&#3609;&#3637;&#3656;!A40" /><Relationship Id="rId3" Type="http://schemas.openxmlformats.org/officeDocument/2006/relationships/hyperlink" Target="#&#3585;&#3619;&#3629;&#3585;&#3586;&#3657;&#3629;&#3617;&#3641;&#3621;&#3607;&#3637;&#3656;&#3609;&#3637;&#3656;!A53" /><Relationship Id="rId4" Type="http://schemas.openxmlformats.org/officeDocument/2006/relationships/hyperlink" Target="#&#3585;&#3619;&#3629;&#3585;&#3586;&#3657;&#3629;&#3617;&#3641;&#3621;&#3607;&#3637;&#3656;&#3609;&#3637;&#3656;!P1" /><Relationship Id="rId5" Type="http://schemas.openxmlformats.org/officeDocument/2006/relationships/hyperlink" Target="#&#3585;&#3619;&#3629;&#3585;&#3586;&#3657;&#3629;&#3617;&#3641;&#3621;&#3607;&#3637;&#3656;&#3609;&#3637;&#3656;!O25" /><Relationship Id="rId6" Type="http://schemas.openxmlformats.org/officeDocument/2006/relationships/hyperlink" Target="#&#3585;&#3619;&#3629;&#3585;&#3586;&#3657;&#3629;&#3617;&#3641;&#3621;&#3607;&#3637;&#3656;&#3609;&#3637;&#3656;!AS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588;&#3656;&#3634;&#3605;&#3629;&#3610;&#3649;&#3607;&#3609;&#3623;&#3636;&#3607;&#3618;&#3634;&#3585;&#3619;!A1" /><Relationship Id="rId3" Type="http://schemas.openxmlformats.org/officeDocument/2006/relationships/hyperlink" Target="#&#3588;&#3656;&#3634;&#3605;&#3629;&#3610;&#3649;&#3607;&#3609;&#3623;&#3636;&#3607;&#3618;&#3634;&#3585;&#3619;!A1" /><Relationship Id="rId4" Type="http://schemas.openxmlformats.org/officeDocument/2006/relationships/hyperlink" Target="#&#3588;&#3656;&#3634;&#3614;&#3634;&#3627;&#3609;&#3632;&#3626;&#3656;&#3623;&#3609;&#3610;&#3640;&#3588;&#3588;&#3621;!A1" /><Relationship Id="rId5" Type="http://schemas.openxmlformats.org/officeDocument/2006/relationships/hyperlink" Target="#&#3588;&#3656;&#3634;&#3614;&#3634;&#3627;&#3609;&#3632;&#3626;&#3656;&#3623;&#3609;&#3610;&#3640;&#3588;&#3588;&#3621;!A1" /><Relationship Id="rId6" Type="http://schemas.openxmlformats.org/officeDocument/2006/relationships/hyperlink" Target="#&#3651;&#3610;&#3626;&#3635;&#3588;&#3633;&#3597;&#3619;&#3633;&#3610;&#3648;&#3591;&#3636;&#3609;&#3605;&#3629;&#3610;&#3649;&#3607;&#3609;&#3623;&#3636;&#3607;&#3618;&#3634;&#3585;&#3619;!A1" /><Relationship Id="rId7" Type="http://schemas.openxmlformats.org/officeDocument/2006/relationships/hyperlink" Target="#&#3651;&#3610;&#3626;&#3635;&#3588;&#3633;&#3597;&#3619;&#3633;&#3610;&#3648;&#3591;&#3636;&#3609;&#3605;&#3629;&#3610;&#3649;&#3607;&#3609;&#3623;&#3636;&#3607;&#3618;&#3634;&#3585;&#3619;!A1" /><Relationship Id="rId8" Type="http://schemas.openxmlformats.org/officeDocument/2006/relationships/hyperlink" Target="#&#3651;&#3610;&#3626;&#3635;&#3588;&#3633;&#3597;&#3619;&#3633;&#3610;&#3648;&#3591;&#3636;&#3609;&#3585;&#3619;&#3619;&#3617;&#3585;&#3634;&#3619;!A1" /><Relationship Id="rId9" Type="http://schemas.openxmlformats.org/officeDocument/2006/relationships/hyperlink" Target="#&#3651;&#3610;&#3626;&#3635;&#3588;&#3633;&#3597;&#3619;&#3633;&#3610;&#3648;&#3591;&#3636;&#3609;&#3585;&#3619;&#3619;&#3617;&#3585;&#3634;&#3619;!A1" /><Relationship Id="rId10" Type="http://schemas.openxmlformats.org/officeDocument/2006/relationships/hyperlink" Target="#&#3651;&#3610;&#3626;&#3635;&#3588;&#3633;&#3597;&#3619;&#3633;&#3610;&#3648;&#3591;&#3636;&#3609;&#3588;&#3656;&#3634;&#3629;&#3634;&#3627;&#3634;&#3619;!A1" /><Relationship Id="rId11" Type="http://schemas.openxmlformats.org/officeDocument/2006/relationships/hyperlink" Target="#&#3651;&#3610;&#3626;&#3635;&#3588;&#3633;&#3597;&#3619;&#3633;&#3610;&#3648;&#3591;&#3636;&#3609;&#3588;&#3656;&#3634;&#3629;&#3634;&#3627;&#3634;&#3619;!A1" /><Relationship Id="rId12" Type="http://schemas.openxmlformats.org/officeDocument/2006/relationships/hyperlink" Target="#&#3651;&#3610;&#3626;&#3635;&#3588;&#3633;&#3597;&#3619;&#3633;&#3610;&#3648;&#3591;&#3636;&#3609;&#3588;&#3656;&#3634;&#3629;&#3634;&#3627;&#3634;&#3619;!A1" /><Relationship Id="rId13" Type="http://schemas.openxmlformats.org/officeDocument/2006/relationships/hyperlink" Target="#&#3651;&#3610;&#3626;&#3635;&#3588;&#3633;&#3597;&#3619;&#3633;&#3610;&#3648;&#3591;&#3636;&#3609;&#3588;&#3656;&#3634;&#3629;&#3634;&#3627;&#3634;&#3619;!A1" /><Relationship Id="rId14" Type="http://schemas.openxmlformats.org/officeDocument/2006/relationships/hyperlink" Target="#&#3588;&#3656;&#3634;&#3614;&#3634;&#3627;&#3609;&#3632;&#3619;&#3633;&#3610;&#3592;&#3657;&#3634;&#3591;!A1" /><Relationship Id="rId15" Type="http://schemas.openxmlformats.org/officeDocument/2006/relationships/hyperlink" Target="#&#3588;&#3656;&#3634;&#3614;&#3634;&#3627;&#3609;&#3632;&#3619;&#3633;&#3610;&#3592;&#3657;&#3634;&#3591;!A1" /><Relationship Id="rId16" Type="http://schemas.openxmlformats.org/officeDocument/2006/relationships/hyperlink" Target="#&#3651;&#3610;&#3626;&#3635;&#3588;&#3633;&#3597;&#3619;&#3633;&#3610;&#3648;&#3591;&#3636;&#3609;&#3588;&#3656;&#3634;&#3629;&#3634;&#3627;&#3634;&#3619;!A1" /><Relationship Id="rId17" Type="http://schemas.openxmlformats.org/officeDocument/2006/relationships/hyperlink" Target="#&#3651;&#3610;&#3626;&#3635;&#3588;&#3633;&#3597;&#3619;&#3633;&#3610;&#3648;&#3591;&#3636;&#3609;&#3588;&#3656;&#3634;&#3629;&#3634;&#3627;&#3634;&#3619;!A1" /><Relationship Id="rId18" Type="http://schemas.openxmlformats.org/officeDocument/2006/relationships/hyperlink" Target="#&#3651;&#3610;&#3626;&#3635;&#3588;&#3633;&#3597;&#3619;&#3633;&#3610;&#3648;&#3591;&#3636;&#3609;&#3588;&#3656;&#3634;&#3629;&#3634;&#3627;&#3634;&#3619;!A1" /><Relationship Id="rId19" Type="http://schemas.openxmlformats.org/officeDocument/2006/relationships/hyperlink" Target="#&#3651;&#3610;&#3626;&#3635;&#3588;&#3633;&#3597;&#3619;&#3633;&#3610;&#3648;&#3591;&#3636;&#3609;&#3588;&#3656;&#3634;&#3629;&#3634;&#3627;&#3634;&#361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6</xdr:col>
      <xdr:colOff>190500</xdr:colOff>
      <xdr:row>6</xdr:row>
      <xdr:rowOff>19050</xdr:rowOff>
    </xdr:to>
    <xdr:sp>
      <xdr:nvSpPr>
        <xdr:cNvPr id="1" name="Rectangle: Rounded Corners 1">
          <a:hlinkClick r:id="rId1"/>
        </xdr:cNvPr>
        <xdr:cNvSpPr>
          <a:spLocks/>
        </xdr:cNvSpPr>
      </xdr:nvSpPr>
      <xdr:spPr>
        <a:xfrm>
          <a:off x="76200" y="209550"/>
          <a:ext cx="3771900" cy="895350"/>
        </a:xfrm>
        <a:prstGeom prst="roundRect">
          <a:avLst/>
        </a:prstGeom>
        <a:solidFill>
          <a:srgbClr val="0066FF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ใบรับรองแทนใบเสร็จ       </a:t>
          </a:r>
          <a:r>
            <a:rPr lang="en-US" cap="none" sz="3600" b="0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(ค่าตอบแทนวิทยากร)</a:t>
          </a:r>
        </a:p>
      </xdr:txBody>
    </xdr:sp>
    <xdr:clientData/>
  </xdr:twoCellAnchor>
  <xdr:twoCellAnchor>
    <xdr:from>
      <xdr:col>0</xdr:col>
      <xdr:colOff>76200</xdr:colOff>
      <xdr:row>7</xdr:row>
      <xdr:rowOff>28575</xdr:rowOff>
    </xdr:from>
    <xdr:to>
      <xdr:col>6</xdr:col>
      <xdr:colOff>190500</xdr:colOff>
      <xdr:row>12</xdr:row>
      <xdr:rowOff>95250</xdr:rowOff>
    </xdr:to>
    <xdr:sp>
      <xdr:nvSpPr>
        <xdr:cNvPr id="2" name="Rectangle: Rounded Corners 3">
          <a:hlinkClick r:id="rId2"/>
        </xdr:cNvPr>
        <xdr:cNvSpPr>
          <a:spLocks/>
        </xdr:cNvSpPr>
      </xdr:nvSpPr>
      <xdr:spPr>
        <a:xfrm>
          <a:off x="76200" y="1295400"/>
          <a:ext cx="3771900" cy="971550"/>
        </a:xfrm>
        <a:prstGeom prst="roundRect">
          <a:avLst/>
        </a:prstGeom>
        <a:solidFill>
          <a:srgbClr val="0066FF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ใบรับรองแทนใบเสร็จ 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(ค่ารถแท็กซี่)</a:t>
          </a:r>
        </a:p>
      </xdr:txBody>
    </xdr:sp>
    <xdr:clientData/>
  </xdr:twoCellAnchor>
  <xdr:twoCellAnchor>
    <xdr:from>
      <xdr:col>0</xdr:col>
      <xdr:colOff>76200</xdr:colOff>
      <xdr:row>13</xdr:row>
      <xdr:rowOff>161925</xdr:rowOff>
    </xdr:from>
    <xdr:to>
      <xdr:col>6</xdr:col>
      <xdr:colOff>190500</xdr:colOff>
      <xdr:row>18</xdr:row>
      <xdr:rowOff>152400</xdr:rowOff>
    </xdr:to>
    <xdr:sp>
      <xdr:nvSpPr>
        <xdr:cNvPr id="3" name="Rectangle: Rounded Corners 4">
          <a:hlinkClick r:id="rId3"/>
        </xdr:cNvPr>
        <xdr:cNvSpPr>
          <a:spLocks/>
        </xdr:cNvSpPr>
      </xdr:nvSpPr>
      <xdr:spPr>
        <a:xfrm>
          <a:off x="76200" y="2514600"/>
          <a:ext cx="3771900" cy="895350"/>
        </a:xfrm>
        <a:prstGeom prst="roundRect">
          <a:avLst/>
        </a:prstGeom>
        <a:solidFill>
          <a:srgbClr val="0066FF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ใบรับรองแทนใบเสร็จ 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(ค่าพาหนะเดินทางโดยรถส่วนตัว)</a:t>
          </a:r>
        </a:p>
      </xdr:txBody>
    </xdr:sp>
    <xdr:clientData/>
  </xdr:twoCellAnchor>
  <xdr:twoCellAnchor>
    <xdr:from>
      <xdr:col>6</xdr:col>
      <xdr:colOff>390525</xdr:colOff>
      <xdr:row>1</xdr:row>
      <xdr:rowOff>9525</xdr:rowOff>
    </xdr:from>
    <xdr:to>
      <xdr:col>12</xdr:col>
      <xdr:colOff>504825</xdr:colOff>
      <xdr:row>6</xdr:row>
      <xdr:rowOff>9525</xdr:rowOff>
    </xdr:to>
    <xdr:sp>
      <xdr:nvSpPr>
        <xdr:cNvPr id="4" name="Rectangle: Rounded Corners 5">
          <a:hlinkClick r:id="rId4"/>
        </xdr:cNvPr>
        <xdr:cNvSpPr>
          <a:spLocks/>
        </xdr:cNvSpPr>
      </xdr:nvSpPr>
      <xdr:spPr>
        <a:xfrm>
          <a:off x="4048125" y="190500"/>
          <a:ext cx="3771900" cy="904875"/>
        </a:xfrm>
        <a:prstGeom prst="roundRect">
          <a:avLst/>
        </a:prstGeom>
        <a:solidFill>
          <a:srgbClr val="33CC33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ใบสำคัญรับเงิน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(ค่าตอบแทนวิทยากร)</a:t>
          </a:r>
        </a:p>
      </xdr:txBody>
    </xdr:sp>
    <xdr:clientData/>
  </xdr:twoCellAnchor>
  <xdr:twoCellAnchor>
    <xdr:from>
      <xdr:col>6</xdr:col>
      <xdr:colOff>390525</xdr:colOff>
      <xdr:row>13</xdr:row>
      <xdr:rowOff>161925</xdr:rowOff>
    </xdr:from>
    <xdr:to>
      <xdr:col>12</xdr:col>
      <xdr:colOff>504825</xdr:colOff>
      <xdr:row>18</xdr:row>
      <xdr:rowOff>152400</xdr:rowOff>
    </xdr:to>
    <xdr:sp>
      <xdr:nvSpPr>
        <xdr:cNvPr id="5" name="Rectangle: Rounded Corners 6">
          <a:hlinkClick r:id="rId5"/>
        </xdr:cNvPr>
        <xdr:cNvSpPr>
          <a:spLocks/>
        </xdr:cNvSpPr>
      </xdr:nvSpPr>
      <xdr:spPr>
        <a:xfrm>
          <a:off x="4048125" y="2514600"/>
          <a:ext cx="3771900" cy="895350"/>
        </a:xfrm>
        <a:prstGeom prst="roundRect">
          <a:avLst/>
        </a:prstGeom>
        <a:solidFill>
          <a:srgbClr val="33CC33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ใบสำคัญรับเงิน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(ค่าตอบแทนกรรมการ)</a:t>
          </a:r>
        </a:p>
      </xdr:txBody>
    </xdr:sp>
    <xdr:clientData/>
  </xdr:twoCellAnchor>
  <xdr:twoCellAnchor>
    <xdr:from>
      <xdr:col>6</xdr:col>
      <xdr:colOff>400050</xdr:colOff>
      <xdr:row>7</xdr:row>
      <xdr:rowOff>19050</xdr:rowOff>
    </xdr:from>
    <xdr:to>
      <xdr:col>12</xdr:col>
      <xdr:colOff>504825</xdr:colOff>
      <xdr:row>12</xdr:row>
      <xdr:rowOff>152400</xdr:rowOff>
    </xdr:to>
    <xdr:sp>
      <xdr:nvSpPr>
        <xdr:cNvPr id="6" name="Rectangle: Rounded Corners 8">
          <a:hlinkClick r:id="rId6"/>
        </xdr:cNvPr>
        <xdr:cNvSpPr>
          <a:spLocks/>
        </xdr:cNvSpPr>
      </xdr:nvSpPr>
      <xdr:spPr>
        <a:xfrm>
          <a:off x="4057650" y="1285875"/>
          <a:ext cx="3762375" cy="1038225"/>
        </a:xfrm>
        <a:prstGeom prst="roundRect">
          <a:avLst/>
        </a:prstGeom>
        <a:solidFill>
          <a:srgbClr val="33CC33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ใบสำคัญรับเงิน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(ค่าอาหาร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/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ค่าอาหารว่าง
</a:t>
          </a:r>
          <a:r>
            <a:rPr lang="en-US" cap="none" sz="1800" b="1" i="0" u="none" baseline="0">
              <a:solidFill>
                <a:srgbClr val="000000"/>
              </a:solidFill>
            </a:rPr>
            <a:t>และเครื่องดื่ม</a:t>
          </a:r>
          <a:r>
            <a:rPr lang="en-US" cap="none" sz="1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13</xdr:col>
      <xdr:colOff>371475</xdr:colOff>
      <xdr:row>7</xdr:row>
      <xdr:rowOff>47625</xdr:rowOff>
    </xdr:from>
    <xdr:to>
      <xdr:col>15</xdr:col>
      <xdr:colOff>247650</xdr:colOff>
      <xdr:row>11</xdr:row>
      <xdr:rowOff>142875</xdr:rowOff>
    </xdr:to>
    <xdr:sp>
      <xdr:nvSpPr>
        <xdr:cNvPr id="7" name="กล่องข้อความ 7"/>
        <xdr:cNvSpPr txBox="1">
          <a:spLocks noChangeArrowheads="1"/>
        </xdr:cNvSpPr>
      </xdr:nvSpPr>
      <xdr:spPr>
        <a:xfrm>
          <a:off x="8296275" y="1314450"/>
          <a:ext cx="10953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</a:t>
          </a:r>
        </a:p>
      </xdr:txBody>
    </xdr:sp>
    <xdr:clientData/>
  </xdr:twoCellAnchor>
  <xdr:twoCellAnchor>
    <xdr:from>
      <xdr:col>15</xdr:col>
      <xdr:colOff>200025</xdr:colOff>
      <xdr:row>6</xdr:row>
      <xdr:rowOff>47625</xdr:rowOff>
    </xdr:from>
    <xdr:to>
      <xdr:col>18</xdr:col>
      <xdr:colOff>447675</xdr:colOff>
      <xdr:row>13</xdr:row>
      <xdr:rowOff>95250</xdr:rowOff>
    </xdr:to>
    <xdr:sp>
      <xdr:nvSpPr>
        <xdr:cNvPr id="8" name="กล่องข้อความ 9"/>
        <xdr:cNvSpPr txBox="1">
          <a:spLocks noChangeArrowheads="1"/>
        </xdr:cNvSpPr>
      </xdr:nvSpPr>
      <xdr:spPr>
        <a:xfrm>
          <a:off x="9344025" y="1133475"/>
          <a:ext cx="2076450" cy="13144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  <a:latin typeface="LilyUPC"/>
              <a:ea typeface="LilyUPC"/>
              <a:cs typeface="LilyUPC"/>
            </a:rPr>
            <a:t>คลิกเลือก
</a:t>
          </a:r>
          <a:r>
            <a:rPr lang="en-US" cap="none" sz="4400" b="1" i="0" u="none" baseline="0">
              <a:solidFill>
                <a:srgbClr val="000000"/>
              </a:solidFill>
              <a:latin typeface="LilyUPC"/>
              <a:ea typeface="LilyUPC"/>
              <a:cs typeface="LilyUPC"/>
            </a:rPr>
            <a:t>แบบฟอร์ม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47625</xdr:rowOff>
    </xdr:from>
    <xdr:to>
      <xdr:col>11</xdr:col>
      <xdr:colOff>333375</xdr:colOff>
      <xdr:row>0</xdr:row>
      <xdr:rowOff>647700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47625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41</xdr:row>
      <xdr:rowOff>47625</xdr:rowOff>
    </xdr:from>
    <xdr:to>
      <xdr:col>11</xdr:col>
      <xdr:colOff>333375</xdr:colOff>
      <xdr:row>41</xdr:row>
      <xdr:rowOff>647700</xdr:rowOff>
    </xdr:to>
    <xdr:pic>
      <xdr:nvPicPr>
        <xdr:cNvPr id="2" name="Picture 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267700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285750</xdr:colOff>
      <xdr:row>0</xdr:row>
      <xdr:rowOff>47625</xdr:rowOff>
    </xdr:from>
    <xdr:to>
      <xdr:col>26</xdr:col>
      <xdr:colOff>219075</xdr:colOff>
      <xdr:row>0</xdr:row>
      <xdr:rowOff>647700</xdr:rowOff>
    </xdr:to>
    <xdr:pic>
      <xdr:nvPicPr>
        <xdr:cNvPr id="3" name="Picture 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47625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285750</xdr:colOff>
      <xdr:row>16</xdr:row>
      <xdr:rowOff>47625</xdr:rowOff>
    </xdr:from>
    <xdr:to>
      <xdr:col>26</xdr:col>
      <xdr:colOff>219075</xdr:colOff>
      <xdr:row>18</xdr:row>
      <xdr:rowOff>333375</xdr:rowOff>
    </xdr:to>
    <xdr:pic>
      <xdr:nvPicPr>
        <xdr:cNvPr id="4" name="Picture 6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714750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295275</xdr:colOff>
      <xdr:row>0</xdr:row>
      <xdr:rowOff>47625</xdr:rowOff>
    </xdr:from>
    <xdr:to>
      <xdr:col>41</xdr:col>
      <xdr:colOff>228600</xdr:colOff>
      <xdr:row>0</xdr:row>
      <xdr:rowOff>647700</xdr:rowOff>
    </xdr:to>
    <xdr:pic>
      <xdr:nvPicPr>
        <xdr:cNvPr id="5" name="Picture 8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47625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295275</xdr:colOff>
      <xdr:row>16</xdr:row>
      <xdr:rowOff>47625</xdr:rowOff>
    </xdr:from>
    <xdr:to>
      <xdr:col>41</xdr:col>
      <xdr:colOff>228600</xdr:colOff>
      <xdr:row>18</xdr:row>
      <xdr:rowOff>333375</xdr:rowOff>
    </xdr:to>
    <xdr:pic>
      <xdr:nvPicPr>
        <xdr:cNvPr id="6" name="Picture 9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3714750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26</xdr:row>
      <xdr:rowOff>76200</xdr:rowOff>
    </xdr:from>
    <xdr:to>
      <xdr:col>11</xdr:col>
      <xdr:colOff>342900</xdr:colOff>
      <xdr:row>29</xdr:row>
      <xdr:rowOff>95250</xdr:rowOff>
    </xdr:to>
    <xdr:pic>
      <xdr:nvPicPr>
        <xdr:cNvPr id="7" name="Picture 10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5838825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295275</xdr:colOff>
      <xdr:row>23</xdr:row>
      <xdr:rowOff>114300</xdr:rowOff>
    </xdr:from>
    <xdr:to>
      <xdr:col>41</xdr:col>
      <xdr:colOff>228600</xdr:colOff>
      <xdr:row>26</xdr:row>
      <xdr:rowOff>200025</xdr:rowOff>
    </xdr:to>
    <xdr:pic>
      <xdr:nvPicPr>
        <xdr:cNvPr id="8" name="Picture 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5362575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295275</xdr:colOff>
      <xdr:row>33</xdr:row>
      <xdr:rowOff>114300</xdr:rowOff>
    </xdr:from>
    <xdr:to>
      <xdr:col>41</xdr:col>
      <xdr:colOff>228600</xdr:colOff>
      <xdr:row>36</xdr:row>
      <xdr:rowOff>57150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69818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0" zoomScaleNormal="90" zoomScalePageLayoutView="0" workbookViewId="0" topLeftCell="A1">
      <selection activeCell="Q19" sqref="Q19"/>
    </sheetView>
  </sheetViews>
  <sheetFormatPr defaultColWidth="9.140625" defaultRowHeight="15"/>
  <sheetData>
    <row r="1" spans="1:13" ht="14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4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4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4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14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ht="14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14.2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ht="14.2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4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14.2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ht="14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3" ht="14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ht="14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4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1:13" ht="14.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spans="1:13" ht="14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1:13" ht="14.2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4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1:13" ht="14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1"/>
  <sheetViews>
    <sheetView showGridLines="0" zoomScale="90" zoomScaleNormal="90" zoomScalePageLayoutView="90" workbookViewId="0" topLeftCell="O1">
      <selection activeCell="O1" sqref="O1:AB1"/>
    </sheetView>
  </sheetViews>
  <sheetFormatPr defaultColWidth="8.8515625" defaultRowHeight="15"/>
  <cols>
    <col min="1" max="1" width="2.57421875" style="48" customWidth="1"/>
    <col min="2" max="2" width="9.421875" style="48" customWidth="1"/>
    <col min="3" max="3" width="5.421875" style="48" customWidth="1"/>
    <col min="4" max="4" width="10.8515625" style="48" customWidth="1"/>
    <col min="5" max="5" width="7.140625" style="48" bestFit="1" customWidth="1"/>
    <col min="6" max="6" width="7.421875" style="48" customWidth="1"/>
    <col min="7" max="7" width="2.57421875" style="48" bestFit="1" customWidth="1"/>
    <col min="8" max="8" width="8.57421875" style="48" customWidth="1"/>
    <col min="9" max="12" width="7.421875" style="48" customWidth="1"/>
    <col min="13" max="13" width="1.421875" style="48" customWidth="1"/>
    <col min="14" max="14" width="9.421875" style="48" customWidth="1"/>
    <col min="15" max="15" width="5.421875" style="48" customWidth="1"/>
    <col min="16" max="16" width="6.421875" style="48" customWidth="1"/>
    <col min="17" max="17" width="12.00390625" style="48" customWidth="1"/>
    <col min="18" max="19" width="7.421875" style="48" customWidth="1"/>
    <col min="20" max="20" width="6.8515625" style="48" customWidth="1"/>
    <col min="21" max="21" width="12.140625" style="48" customWidth="1"/>
    <col min="22" max="24" width="7.421875" style="48" customWidth="1"/>
    <col min="25" max="25" width="3.57421875" style="48" customWidth="1"/>
    <col min="26" max="26" width="8.8515625" style="48" customWidth="1"/>
    <col min="27" max="27" width="10.28125" style="48" customWidth="1"/>
    <col min="28" max="28" width="1.7109375" style="48" customWidth="1"/>
    <col min="29" max="29" width="4.00390625" style="48" customWidth="1"/>
    <col min="30" max="30" width="2.28125" style="48" customWidth="1"/>
    <col min="31" max="35" width="8.8515625" style="48" customWidth="1"/>
    <col min="36" max="36" width="11.140625" style="48" bestFit="1" customWidth="1"/>
    <col min="37" max="42" width="8.8515625" style="48" customWidth="1"/>
    <col min="43" max="43" width="1.7109375" style="48" customWidth="1"/>
    <col min="44" max="44" width="3.421875" style="48" customWidth="1"/>
    <col min="45" max="50" width="8.8515625" style="48" customWidth="1"/>
    <col min="51" max="51" width="11.140625" style="48" bestFit="1" customWidth="1"/>
    <col min="52" max="16384" width="8.8515625" style="48" customWidth="1"/>
  </cols>
  <sheetData>
    <row r="1" spans="1:44" ht="60" customHeight="1" thickBot="1">
      <c r="A1" s="238" t="s">
        <v>185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40"/>
      <c r="N1" s="105"/>
      <c r="O1" s="281" t="s">
        <v>188</v>
      </c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3"/>
      <c r="AC1" s="100"/>
      <c r="AD1" s="295" t="s">
        <v>220</v>
      </c>
      <c r="AE1" s="296"/>
      <c r="AF1" s="296"/>
      <c r="AG1" s="296"/>
      <c r="AH1" s="296"/>
      <c r="AI1" s="297" t="s">
        <v>211</v>
      </c>
      <c r="AJ1" s="298"/>
      <c r="AK1" s="299"/>
      <c r="AL1" s="291"/>
      <c r="AM1" s="292"/>
      <c r="AN1" s="292"/>
      <c r="AO1" s="159"/>
      <c r="AP1" s="159"/>
      <c r="AQ1" s="160"/>
      <c r="AR1" s="100"/>
    </row>
    <row r="2" spans="1:44" ht="9.75" customHeight="1" thickBot="1">
      <c r="A2" s="5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5"/>
      <c r="N2" s="105"/>
      <c r="O2" s="52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5"/>
      <c r="AC2" s="100"/>
      <c r="AD2" s="52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5"/>
      <c r="AR2" s="100"/>
    </row>
    <row r="3" spans="1:44" ht="21" customHeight="1" thickBot="1">
      <c r="A3" s="52"/>
      <c r="B3" s="58" t="s">
        <v>36</v>
      </c>
      <c r="C3" s="49">
        <v>14</v>
      </c>
      <c r="D3" s="50" t="s">
        <v>18</v>
      </c>
      <c r="E3" s="51">
        <v>2566</v>
      </c>
      <c r="F3" s="59" t="s">
        <v>103</v>
      </c>
      <c r="G3" s="60"/>
      <c r="H3" s="58" t="s">
        <v>137</v>
      </c>
      <c r="I3" s="214" t="s">
        <v>181</v>
      </c>
      <c r="J3" s="215"/>
      <c r="K3" s="216"/>
      <c r="L3" s="59" t="s">
        <v>103</v>
      </c>
      <c r="M3" s="53"/>
      <c r="N3" s="106"/>
      <c r="O3" s="52"/>
      <c r="P3" s="58" t="s">
        <v>36</v>
      </c>
      <c r="Q3" s="122">
        <v>16</v>
      </c>
      <c r="R3" s="123" t="s">
        <v>18</v>
      </c>
      <c r="S3" s="124">
        <v>2566</v>
      </c>
      <c r="T3" s="59" t="s">
        <v>103</v>
      </c>
      <c r="U3" s="60"/>
      <c r="V3" s="58" t="s">
        <v>191</v>
      </c>
      <c r="W3" s="284" t="s">
        <v>149</v>
      </c>
      <c r="X3" s="285"/>
      <c r="Y3" s="286"/>
      <c r="Z3" s="59" t="s">
        <v>103</v>
      </c>
      <c r="AA3" s="59"/>
      <c r="AB3" s="53"/>
      <c r="AC3" s="100"/>
      <c r="AD3" s="52"/>
      <c r="AE3" s="58" t="s">
        <v>36</v>
      </c>
      <c r="AF3" s="49">
        <v>1</v>
      </c>
      <c r="AG3" s="50" t="s">
        <v>16</v>
      </c>
      <c r="AH3" s="51">
        <v>2566</v>
      </c>
      <c r="AI3" s="59" t="s">
        <v>103</v>
      </c>
      <c r="AJ3" s="60"/>
      <c r="AK3" s="58" t="s">
        <v>191</v>
      </c>
      <c r="AL3" s="214" t="s">
        <v>257</v>
      </c>
      <c r="AM3" s="215"/>
      <c r="AN3" s="216"/>
      <c r="AO3" s="59" t="s">
        <v>103</v>
      </c>
      <c r="AP3" s="59"/>
      <c r="AQ3" s="53"/>
      <c r="AR3" s="100"/>
    </row>
    <row r="4" spans="1:44" ht="3.75" customHeight="1" thickBot="1">
      <c r="A4" s="52"/>
      <c r="B4" s="58"/>
      <c r="C4" s="61"/>
      <c r="D4" s="61"/>
      <c r="E4" s="61"/>
      <c r="F4" s="61"/>
      <c r="G4" s="61"/>
      <c r="H4" s="62"/>
      <c r="I4" s="61"/>
      <c r="J4" s="61"/>
      <c r="K4" s="61"/>
      <c r="L4" s="63"/>
      <c r="M4" s="53"/>
      <c r="N4" s="105"/>
      <c r="O4" s="52"/>
      <c r="P4" s="58"/>
      <c r="Q4" s="61"/>
      <c r="R4" s="61"/>
      <c r="S4" s="61"/>
      <c r="T4" s="61"/>
      <c r="U4" s="61"/>
      <c r="V4" s="62"/>
      <c r="W4" s="61"/>
      <c r="X4" s="61"/>
      <c r="Y4" s="61"/>
      <c r="Z4" s="63"/>
      <c r="AA4" s="63"/>
      <c r="AB4" s="53"/>
      <c r="AC4" s="100"/>
      <c r="AD4" s="52"/>
      <c r="AE4" s="58"/>
      <c r="AF4" s="61"/>
      <c r="AG4" s="61"/>
      <c r="AH4" s="61"/>
      <c r="AI4" s="61"/>
      <c r="AJ4" s="61"/>
      <c r="AK4" s="62"/>
      <c r="AL4" s="61"/>
      <c r="AM4" s="61"/>
      <c r="AN4" s="61"/>
      <c r="AO4" s="63"/>
      <c r="AP4" s="63"/>
      <c r="AQ4" s="53"/>
      <c r="AR4" s="100"/>
    </row>
    <row r="5" spans="1:44" ht="21" customHeight="1" thickBot="1">
      <c r="A5" s="52"/>
      <c r="B5" s="58" t="s">
        <v>7</v>
      </c>
      <c r="C5" s="232" t="s">
        <v>226</v>
      </c>
      <c r="D5" s="233"/>
      <c r="E5" s="221" t="s">
        <v>111</v>
      </c>
      <c r="F5" s="231"/>
      <c r="G5" s="62"/>
      <c r="H5" s="62" t="s">
        <v>37</v>
      </c>
      <c r="I5" s="214" t="s">
        <v>236</v>
      </c>
      <c r="J5" s="215"/>
      <c r="K5" s="216"/>
      <c r="L5" s="59" t="s">
        <v>103</v>
      </c>
      <c r="M5" s="53"/>
      <c r="N5" s="105"/>
      <c r="O5" s="89"/>
      <c r="P5" s="58" t="s">
        <v>139</v>
      </c>
      <c r="Q5" s="126">
        <v>1</v>
      </c>
      <c r="R5" s="64" t="s">
        <v>138</v>
      </c>
      <c r="S5" s="126">
        <v>5</v>
      </c>
      <c r="T5" s="64" t="s">
        <v>132</v>
      </c>
      <c r="U5" s="125" t="s">
        <v>193</v>
      </c>
      <c r="V5" s="64" t="s">
        <v>133</v>
      </c>
      <c r="W5" s="287" t="s">
        <v>198</v>
      </c>
      <c r="X5" s="288"/>
      <c r="Y5" s="231" t="s">
        <v>134</v>
      </c>
      <c r="Z5" s="231"/>
      <c r="AA5" s="125" t="s">
        <v>199</v>
      </c>
      <c r="AB5" s="92"/>
      <c r="AC5" s="100"/>
      <c r="AD5" s="89"/>
      <c r="AE5" s="58" t="s">
        <v>139</v>
      </c>
      <c r="AF5" s="95">
        <v>34</v>
      </c>
      <c r="AG5" s="64" t="s">
        <v>138</v>
      </c>
      <c r="AH5" s="95">
        <v>1</v>
      </c>
      <c r="AI5" s="64" t="s">
        <v>132</v>
      </c>
      <c r="AJ5" s="211" t="s">
        <v>254</v>
      </c>
      <c r="AK5" s="64" t="s">
        <v>133</v>
      </c>
      <c r="AL5" s="293" t="s">
        <v>253</v>
      </c>
      <c r="AM5" s="294"/>
      <c r="AN5" s="231" t="s">
        <v>134</v>
      </c>
      <c r="AO5" s="231"/>
      <c r="AP5" s="212" t="s">
        <v>255</v>
      </c>
      <c r="AQ5" s="213"/>
      <c r="AR5" s="100"/>
    </row>
    <row r="6" spans="1:44" ht="3.75" customHeight="1" thickBot="1">
      <c r="A6" s="5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53"/>
      <c r="N6" s="105"/>
      <c r="O6" s="89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90"/>
      <c r="AC6" s="100"/>
      <c r="AD6" s="89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90"/>
      <c r="AR6" s="100"/>
    </row>
    <row r="7" spans="1:44" ht="21" customHeight="1" thickBot="1">
      <c r="A7" s="52"/>
      <c r="B7" s="58" t="s">
        <v>112</v>
      </c>
      <c r="C7" s="219">
        <v>6</v>
      </c>
      <c r="D7" s="220"/>
      <c r="E7" s="231" t="s">
        <v>113</v>
      </c>
      <c r="F7" s="231" t="s">
        <v>103</v>
      </c>
      <c r="G7" s="65" t="s">
        <v>103</v>
      </c>
      <c r="H7" s="65"/>
      <c r="I7" s="65" t="s">
        <v>103</v>
      </c>
      <c r="J7" s="65" t="s">
        <v>103</v>
      </c>
      <c r="K7" s="65" t="s">
        <v>103</v>
      </c>
      <c r="L7" s="65" t="s">
        <v>103</v>
      </c>
      <c r="M7" s="53"/>
      <c r="N7" s="105"/>
      <c r="O7" s="89"/>
      <c r="P7" s="58" t="s">
        <v>135</v>
      </c>
      <c r="Q7" s="125" t="s">
        <v>200</v>
      </c>
      <c r="R7" s="58" t="s">
        <v>61</v>
      </c>
      <c r="S7" s="289" t="s">
        <v>201</v>
      </c>
      <c r="T7" s="290"/>
      <c r="U7" s="58"/>
      <c r="V7" s="58"/>
      <c r="W7" s="58"/>
      <c r="X7" s="58"/>
      <c r="Y7" s="58"/>
      <c r="Z7" s="58"/>
      <c r="AA7" s="58"/>
      <c r="AB7" s="90"/>
      <c r="AC7" s="100"/>
      <c r="AD7" s="89"/>
      <c r="AE7" s="58" t="s">
        <v>135</v>
      </c>
      <c r="AF7" s="211" t="s">
        <v>256</v>
      </c>
      <c r="AG7" s="58" t="s">
        <v>61</v>
      </c>
      <c r="AH7" s="212" t="s">
        <v>201</v>
      </c>
      <c r="AI7" s="213"/>
      <c r="AJ7" s="58"/>
      <c r="AK7" s="58"/>
      <c r="AL7" s="58"/>
      <c r="AM7" s="58"/>
      <c r="AN7" s="58"/>
      <c r="AO7" s="58"/>
      <c r="AP7" s="58"/>
      <c r="AQ7" s="90"/>
      <c r="AR7" s="100"/>
    </row>
    <row r="8" spans="1:44" ht="3.75" customHeight="1" thickBot="1">
      <c r="A8" s="52"/>
      <c r="B8" s="58"/>
      <c r="C8" s="58"/>
      <c r="D8" s="61"/>
      <c r="E8" s="61"/>
      <c r="F8" s="61"/>
      <c r="G8" s="61"/>
      <c r="H8" s="231"/>
      <c r="I8" s="231"/>
      <c r="J8" s="231"/>
      <c r="K8" s="231"/>
      <c r="L8" s="231"/>
      <c r="M8" s="53"/>
      <c r="N8" s="105"/>
      <c r="O8" s="52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2"/>
      <c r="AC8" s="100"/>
      <c r="AD8" s="52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2"/>
      <c r="AR8" s="100"/>
    </row>
    <row r="9" spans="1:44" ht="21" customHeight="1" thickBot="1">
      <c r="A9" s="52"/>
      <c r="B9" s="58" t="s">
        <v>114</v>
      </c>
      <c r="C9" s="219">
        <v>600</v>
      </c>
      <c r="D9" s="220"/>
      <c r="E9" s="231" t="s">
        <v>10</v>
      </c>
      <c r="F9" s="231" t="s">
        <v>103</v>
      </c>
      <c r="G9" s="65" t="s">
        <v>103</v>
      </c>
      <c r="H9" s="65" t="s">
        <v>103</v>
      </c>
      <c r="I9" s="65" t="s">
        <v>103</v>
      </c>
      <c r="J9" s="65" t="s">
        <v>103</v>
      </c>
      <c r="K9" s="65" t="s">
        <v>103</v>
      </c>
      <c r="L9" s="65" t="s">
        <v>103</v>
      </c>
      <c r="M9" s="53"/>
      <c r="N9" s="105"/>
      <c r="O9" s="52"/>
      <c r="P9" s="58" t="s">
        <v>7</v>
      </c>
      <c r="Q9" s="279" t="s">
        <v>248</v>
      </c>
      <c r="R9" s="280"/>
      <c r="S9" s="221" t="s">
        <v>111</v>
      </c>
      <c r="T9" s="231"/>
      <c r="U9" s="62"/>
      <c r="V9" s="62"/>
      <c r="W9" s="58" t="s">
        <v>192</v>
      </c>
      <c r="X9" s="284" t="s">
        <v>148</v>
      </c>
      <c r="Y9" s="285"/>
      <c r="Z9" s="286"/>
      <c r="AA9" s="59"/>
      <c r="AB9" s="53"/>
      <c r="AC9" s="100"/>
      <c r="AD9" s="52"/>
      <c r="AE9" s="58" t="s">
        <v>7</v>
      </c>
      <c r="AF9" s="232" t="s">
        <v>258</v>
      </c>
      <c r="AG9" s="233"/>
      <c r="AH9" s="221" t="s">
        <v>143</v>
      </c>
      <c r="AI9" s="231"/>
      <c r="AJ9" s="62"/>
      <c r="AK9" s="62"/>
      <c r="AL9" s="58" t="s">
        <v>137</v>
      </c>
      <c r="AM9" s="214" t="s">
        <v>92</v>
      </c>
      <c r="AN9" s="215"/>
      <c r="AO9" s="216"/>
      <c r="AP9" s="59"/>
      <c r="AQ9" s="53"/>
      <c r="AR9" s="100"/>
    </row>
    <row r="10" spans="1:44" ht="3.75" customHeight="1" thickBot="1">
      <c r="A10" s="52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53"/>
      <c r="N10" s="105"/>
      <c r="O10" s="52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53"/>
      <c r="AC10" s="100"/>
      <c r="AD10" s="52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53"/>
      <c r="AR10" s="100"/>
    </row>
    <row r="11" spans="1:44" ht="20.25" customHeight="1" thickBot="1">
      <c r="A11" s="52"/>
      <c r="B11" s="241" t="s">
        <v>247</v>
      </c>
      <c r="C11" s="241"/>
      <c r="D11" s="223" t="s">
        <v>238</v>
      </c>
      <c r="E11" s="242"/>
      <c r="F11" s="242"/>
      <c r="G11" s="242"/>
      <c r="H11" s="242"/>
      <c r="I11" s="242"/>
      <c r="J11" s="242"/>
      <c r="K11" s="224"/>
      <c r="L11" s="62"/>
      <c r="M11" s="54"/>
      <c r="N11" s="105"/>
      <c r="O11" s="52"/>
      <c r="P11" s="58" t="s">
        <v>112</v>
      </c>
      <c r="Q11" s="279" t="s">
        <v>252</v>
      </c>
      <c r="R11" s="280"/>
      <c r="S11" s="231" t="s">
        <v>140</v>
      </c>
      <c r="T11" s="231" t="s">
        <v>103</v>
      </c>
      <c r="U11" s="127">
        <v>600</v>
      </c>
      <c r="V11" s="64" t="s">
        <v>10</v>
      </c>
      <c r="W11" s="65" t="s">
        <v>103</v>
      </c>
      <c r="X11" s="65" t="s">
        <v>103</v>
      </c>
      <c r="Y11" s="65" t="s">
        <v>103</v>
      </c>
      <c r="Z11" s="65" t="s">
        <v>103</v>
      </c>
      <c r="AA11" s="65"/>
      <c r="AB11" s="53"/>
      <c r="AC11" s="100"/>
      <c r="AD11" s="52"/>
      <c r="AE11" s="58" t="s">
        <v>144</v>
      </c>
      <c r="AF11" s="219">
        <v>2</v>
      </c>
      <c r="AG11" s="220"/>
      <c r="AH11" s="231" t="s">
        <v>145</v>
      </c>
      <c r="AI11" s="231" t="s">
        <v>103</v>
      </c>
      <c r="AJ11" s="99">
        <v>50</v>
      </c>
      <c r="AK11" s="64" t="s">
        <v>10</v>
      </c>
      <c r="AL11" s="65" t="s">
        <v>103</v>
      </c>
      <c r="AM11" s="65" t="s">
        <v>103</v>
      </c>
      <c r="AN11" s="65" t="s">
        <v>103</v>
      </c>
      <c r="AO11" s="65" t="s">
        <v>103</v>
      </c>
      <c r="AP11" s="65"/>
      <c r="AQ11" s="53"/>
      <c r="AR11" s="100"/>
    </row>
    <row r="12" spans="1:44" ht="6" customHeight="1" thickBot="1">
      <c r="A12" s="52"/>
      <c r="B12" s="66"/>
      <c r="C12" s="67"/>
      <c r="D12" s="67"/>
      <c r="E12" s="67"/>
      <c r="F12" s="67"/>
      <c r="G12" s="67"/>
      <c r="H12" s="63"/>
      <c r="I12" s="63"/>
      <c r="J12" s="63"/>
      <c r="K12" s="63"/>
      <c r="L12" s="63"/>
      <c r="M12" s="53"/>
      <c r="N12" s="105"/>
      <c r="O12" s="52"/>
      <c r="P12" s="58"/>
      <c r="Q12" s="58">
        <v>500</v>
      </c>
      <c r="R12" s="61"/>
      <c r="S12" s="61"/>
      <c r="T12" s="61"/>
      <c r="U12" s="61"/>
      <c r="V12" s="231"/>
      <c r="W12" s="231"/>
      <c r="X12" s="231"/>
      <c r="Y12" s="231"/>
      <c r="Z12" s="231"/>
      <c r="AA12" s="64"/>
      <c r="AB12" s="53"/>
      <c r="AC12" s="100"/>
      <c r="AD12" s="52"/>
      <c r="AE12" s="58"/>
      <c r="AF12" s="58">
        <v>500</v>
      </c>
      <c r="AG12" s="61"/>
      <c r="AH12" s="61"/>
      <c r="AI12" s="61"/>
      <c r="AJ12" s="61"/>
      <c r="AK12" s="231"/>
      <c r="AL12" s="231"/>
      <c r="AM12" s="231"/>
      <c r="AN12" s="231"/>
      <c r="AO12" s="231"/>
      <c r="AP12" s="64"/>
      <c r="AQ12" s="53"/>
      <c r="AR12" s="100"/>
    </row>
    <row r="13" spans="1:44" ht="60" customHeight="1" thickBot="1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5"/>
      <c r="N13" s="105"/>
      <c r="O13" s="52"/>
      <c r="P13" s="58"/>
      <c r="Q13" s="58" t="s">
        <v>115</v>
      </c>
      <c r="R13" s="210" t="s">
        <v>249</v>
      </c>
      <c r="S13" s="200"/>
      <c r="T13" s="200"/>
      <c r="U13" s="200"/>
      <c r="V13" s="200"/>
      <c r="W13" s="200"/>
      <c r="X13" s="200"/>
      <c r="Y13" s="201"/>
      <c r="Z13" s="65" t="s">
        <v>103</v>
      </c>
      <c r="AA13" s="65"/>
      <c r="AB13" s="53"/>
      <c r="AC13" s="100"/>
      <c r="AD13" s="52"/>
      <c r="AE13" s="58"/>
      <c r="AF13" s="58" t="s">
        <v>115</v>
      </c>
      <c r="AG13" s="300" t="s">
        <v>194</v>
      </c>
      <c r="AH13" s="301"/>
      <c r="AI13" s="301"/>
      <c r="AJ13" s="301"/>
      <c r="AK13" s="301"/>
      <c r="AL13" s="301"/>
      <c r="AM13" s="301"/>
      <c r="AN13" s="302"/>
      <c r="AO13" s="65" t="s">
        <v>103</v>
      </c>
      <c r="AP13" s="65"/>
      <c r="AQ13" s="53"/>
      <c r="AR13" s="100"/>
    </row>
    <row r="14" spans="1:44" ht="9.75" customHeight="1" thickBot="1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8"/>
      <c r="N14" s="105"/>
      <c r="O14" s="68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4"/>
      <c r="AC14" s="100"/>
      <c r="AD14" s="68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4"/>
      <c r="AR14" s="100"/>
    </row>
    <row r="15" spans="1:44" ht="20.25" customHeight="1">
      <c r="A15" s="166"/>
      <c r="B15" s="169"/>
      <c r="C15" s="176"/>
      <c r="D15" s="176"/>
      <c r="E15" s="176"/>
      <c r="F15" s="170"/>
      <c r="G15" s="171"/>
      <c r="H15" s="169"/>
      <c r="I15" s="176"/>
      <c r="J15" s="176"/>
      <c r="K15" s="176"/>
      <c r="L15" s="170"/>
      <c r="M15" s="172"/>
      <c r="N15" s="110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</row>
    <row r="16" spans="1:44" ht="3.75" customHeight="1" thickBot="1">
      <c r="A16" s="166"/>
      <c r="B16" s="169"/>
      <c r="C16" s="173"/>
      <c r="D16" s="173"/>
      <c r="E16" s="173"/>
      <c r="F16" s="173"/>
      <c r="G16" s="173"/>
      <c r="H16" s="174"/>
      <c r="I16" s="173"/>
      <c r="J16" s="173"/>
      <c r="K16" s="173"/>
      <c r="L16" s="175"/>
      <c r="M16" s="172"/>
      <c r="N16" s="110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:44" ht="21" customHeight="1">
      <c r="A17" s="166"/>
      <c r="B17" s="169"/>
      <c r="C17" s="176"/>
      <c r="D17" s="176"/>
      <c r="E17" s="176"/>
      <c r="F17" s="170"/>
      <c r="G17" s="174"/>
      <c r="H17" s="174"/>
      <c r="I17" s="176"/>
      <c r="J17" s="176"/>
      <c r="K17" s="176"/>
      <c r="L17" s="170"/>
      <c r="M17" s="172"/>
      <c r="N17" s="110"/>
      <c r="O17" s="270" t="s">
        <v>189</v>
      </c>
      <c r="P17" s="271"/>
      <c r="Q17" s="271"/>
      <c r="R17" s="271"/>
      <c r="S17" s="271"/>
      <c r="T17" s="261" t="s">
        <v>204</v>
      </c>
      <c r="U17" s="262"/>
      <c r="V17" s="263"/>
      <c r="W17" s="276" t="s">
        <v>103</v>
      </c>
      <c r="X17" s="113"/>
      <c r="Y17" s="113"/>
      <c r="Z17" s="113"/>
      <c r="AA17" s="113"/>
      <c r="AB17" s="114"/>
      <c r="AC17" s="101"/>
      <c r="AD17" s="303" t="s">
        <v>221</v>
      </c>
      <c r="AE17" s="304"/>
      <c r="AF17" s="304"/>
      <c r="AG17" s="304"/>
      <c r="AH17" s="304"/>
      <c r="AI17" s="309"/>
      <c r="AJ17" s="309"/>
      <c r="AK17" s="309"/>
      <c r="AL17" s="135"/>
      <c r="AM17" s="135"/>
      <c r="AN17" s="135"/>
      <c r="AO17" s="135"/>
      <c r="AP17" s="135"/>
      <c r="AQ17" s="136"/>
      <c r="AR17" s="100"/>
    </row>
    <row r="18" spans="1:44" ht="3.75" customHeight="1">
      <c r="A18" s="166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2"/>
      <c r="N18" s="105"/>
      <c r="O18" s="272"/>
      <c r="P18" s="273"/>
      <c r="Q18" s="273"/>
      <c r="R18" s="273"/>
      <c r="S18" s="273"/>
      <c r="T18" s="264"/>
      <c r="U18" s="265"/>
      <c r="V18" s="266"/>
      <c r="W18" s="277"/>
      <c r="X18" s="115"/>
      <c r="Y18" s="115"/>
      <c r="Z18" s="115"/>
      <c r="AA18" s="115"/>
      <c r="AB18" s="116"/>
      <c r="AC18" s="100"/>
      <c r="AD18" s="305"/>
      <c r="AE18" s="306"/>
      <c r="AF18" s="306"/>
      <c r="AG18" s="306"/>
      <c r="AH18" s="306"/>
      <c r="AI18" s="310"/>
      <c r="AJ18" s="310"/>
      <c r="AK18" s="310"/>
      <c r="AL18" s="137"/>
      <c r="AM18" s="137"/>
      <c r="AN18" s="137"/>
      <c r="AO18" s="137"/>
      <c r="AP18" s="137"/>
      <c r="AQ18" s="138"/>
      <c r="AR18" s="100"/>
    </row>
    <row r="19" spans="1:44" ht="40.5" thickBot="1">
      <c r="A19" s="166"/>
      <c r="B19" s="169"/>
      <c r="C19" s="173"/>
      <c r="D19" s="176"/>
      <c r="E19" s="230"/>
      <c r="F19" s="230"/>
      <c r="G19" s="174"/>
      <c r="H19" s="176"/>
      <c r="I19" s="176"/>
      <c r="J19" s="176"/>
      <c r="K19" s="176"/>
      <c r="L19" s="176"/>
      <c r="M19" s="172"/>
      <c r="N19" s="105"/>
      <c r="O19" s="274"/>
      <c r="P19" s="275"/>
      <c r="Q19" s="275"/>
      <c r="R19" s="275"/>
      <c r="S19" s="275"/>
      <c r="T19" s="267"/>
      <c r="U19" s="268"/>
      <c r="V19" s="269"/>
      <c r="W19" s="278"/>
      <c r="X19" s="117"/>
      <c r="Y19" s="117"/>
      <c r="Z19" s="117"/>
      <c r="AA19" s="117"/>
      <c r="AB19" s="118"/>
      <c r="AC19" s="100"/>
      <c r="AD19" s="307"/>
      <c r="AE19" s="308"/>
      <c r="AF19" s="308"/>
      <c r="AG19" s="308"/>
      <c r="AH19" s="308"/>
      <c r="AI19" s="311"/>
      <c r="AJ19" s="311"/>
      <c r="AK19" s="311"/>
      <c r="AL19" s="139"/>
      <c r="AM19" s="139"/>
      <c r="AN19" s="139"/>
      <c r="AO19" s="139"/>
      <c r="AP19" s="139"/>
      <c r="AQ19" s="140"/>
      <c r="AR19" s="100"/>
    </row>
    <row r="20" spans="1:44" ht="6.75" customHeight="1" thickBot="1">
      <c r="A20" s="166"/>
      <c r="B20" s="175"/>
      <c r="C20" s="176"/>
      <c r="D20" s="173"/>
      <c r="E20" s="175"/>
      <c r="F20" s="175"/>
      <c r="G20" s="175"/>
      <c r="H20" s="175"/>
      <c r="I20" s="175"/>
      <c r="J20" s="175"/>
      <c r="K20" s="175"/>
      <c r="L20" s="175"/>
      <c r="M20" s="172"/>
      <c r="N20" s="105"/>
      <c r="O20" s="52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5"/>
      <c r="AC20" s="100"/>
      <c r="AD20" s="52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5"/>
      <c r="AR20" s="100"/>
    </row>
    <row r="21" spans="1:44" ht="21" customHeight="1" thickBot="1">
      <c r="A21" s="166"/>
      <c r="B21" s="169"/>
      <c r="C21" s="176"/>
      <c r="D21" s="176"/>
      <c r="E21" s="230"/>
      <c r="F21" s="230"/>
      <c r="G21" s="176"/>
      <c r="H21" s="176"/>
      <c r="I21" s="176"/>
      <c r="J21" s="176"/>
      <c r="K21" s="176"/>
      <c r="L21" s="176"/>
      <c r="M21" s="172"/>
      <c r="N21" s="105"/>
      <c r="O21" s="52"/>
      <c r="P21" s="58" t="s">
        <v>36</v>
      </c>
      <c r="Q21" s="49">
        <v>14</v>
      </c>
      <c r="R21" s="50" t="s">
        <v>18</v>
      </c>
      <c r="S21" s="51">
        <v>2566</v>
      </c>
      <c r="T21" s="59" t="s">
        <v>103</v>
      </c>
      <c r="U21" s="60"/>
      <c r="V21" s="58" t="s">
        <v>191</v>
      </c>
      <c r="W21" s="227" t="s">
        <v>152</v>
      </c>
      <c r="X21" s="228"/>
      <c r="Y21" s="229"/>
      <c r="Z21" s="59" t="s">
        <v>103</v>
      </c>
      <c r="AA21" s="59"/>
      <c r="AB21" s="53"/>
      <c r="AC21" s="100"/>
      <c r="AD21" s="52"/>
      <c r="AE21" s="58" t="s">
        <v>7</v>
      </c>
      <c r="AF21" s="232"/>
      <c r="AG21" s="233"/>
      <c r="AH21" s="119" t="s">
        <v>143</v>
      </c>
      <c r="AI21" s="64" t="s">
        <v>144</v>
      </c>
      <c r="AJ21" s="219"/>
      <c r="AK21" s="220"/>
      <c r="AL21" s="57" t="s">
        <v>145</v>
      </c>
      <c r="AM21" s="99"/>
      <c r="AN21" s="64" t="s">
        <v>10</v>
      </c>
      <c r="AO21" s="64"/>
      <c r="AP21" s="59"/>
      <c r="AQ21" s="53"/>
      <c r="AR21" s="100"/>
    </row>
    <row r="22" spans="1:44" ht="10.5" customHeight="1" thickBot="1">
      <c r="A22" s="166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172"/>
      <c r="N22" s="105"/>
      <c r="O22" s="52"/>
      <c r="P22" s="58"/>
      <c r="Q22" s="61"/>
      <c r="R22" s="61"/>
      <c r="S22" s="61"/>
      <c r="T22" s="61"/>
      <c r="U22" s="61"/>
      <c r="V22" s="62"/>
      <c r="W22" s="61"/>
      <c r="X22" s="61"/>
      <c r="Y22" s="61"/>
      <c r="Z22" s="63"/>
      <c r="AA22" s="63"/>
      <c r="AB22" s="53"/>
      <c r="AC22" s="100"/>
      <c r="AD22" s="52"/>
      <c r="AE22" s="58"/>
      <c r="AF22" s="61"/>
      <c r="AG22" s="61"/>
      <c r="AH22" s="61"/>
      <c r="AI22" s="61"/>
      <c r="AJ22" s="61"/>
      <c r="AK22" s="62"/>
      <c r="AL22" s="61"/>
      <c r="AM22" s="61"/>
      <c r="AN22" s="61"/>
      <c r="AO22" s="63"/>
      <c r="AP22" s="63"/>
      <c r="AQ22" s="53"/>
      <c r="AR22" s="100"/>
    </row>
    <row r="23" spans="1:44" ht="21" customHeight="1" thickBot="1">
      <c r="A23" s="166"/>
      <c r="B23" s="217"/>
      <c r="C23" s="217"/>
      <c r="D23" s="218"/>
      <c r="E23" s="218"/>
      <c r="F23" s="218"/>
      <c r="G23" s="218"/>
      <c r="H23" s="218"/>
      <c r="I23" s="218"/>
      <c r="J23" s="218"/>
      <c r="K23" s="218"/>
      <c r="L23" s="174"/>
      <c r="M23" s="177"/>
      <c r="N23" s="105"/>
      <c r="O23" s="89"/>
      <c r="P23" s="58" t="s">
        <v>139</v>
      </c>
      <c r="Q23" s="95">
        <v>1</v>
      </c>
      <c r="R23" s="64" t="s">
        <v>138</v>
      </c>
      <c r="S23" s="95">
        <v>5</v>
      </c>
      <c r="T23" s="64" t="s">
        <v>132</v>
      </c>
      <c r="U23" s="95" t="s">
        <v>202</v>
      </c>
      <c r="V23" s="64" t="s">
        <v>133</v>
      </c>
      <c r="W23" s="312" t="s">
        <v>198</v>
      </c>
      <c r="X23" s="313"/>
      <c r="Y23" s="221" t="s">
        <v>134</v>
      </c>
      <c r="Z23" s="222"/>
      <c r="AA23" s="95" t="s">
        <v>199</v>
      </c>
      <c r="AB23" s="92"/>
      <c r="AC23" s="100"/>
      <c r="AD23" s="89"/>
      <c r="AE23" s="58"/>
      <c r="AF23" s="57"/>
      <c r="AG23" s="64"/>
      <c r="AH23" s="57"/>
      <c r="AI23" s="64"/>
      <c r="AJ23" s="57"/>
      <c r="AK23" s="64"/>
      <c r="AL23" s="316"/>
      <c r="AM23" s="316"/>
      <c r="AN23" s="231"/>
      <c r="AO23" s="231"/>
      <c r="AP23" s="57"/>
      <c r="AQ23" s="92"/>
      <c r="AR23" s="100"/>
    </row>
    <row r="24" spans="1:44" ht="13.5" customHeight="1" thickBot="1">
      <c r="A24" s="166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77"/>
      <c r="N24" s="105"/>
      <c r="O24" s="89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92"/>
      <c r="AC24" s="100"/>
      <c r="AD24" s="305" t="s">
        <v>222</v>
      </c>
      <c r="AE24" s="306"/>
      <c r="AF24" s="306"/>
      <c r="AG24" s="306"/>
      <c r="AH24" s="306"/>
      <c r="AI24" s="310"/>
      <c r="AJ24" s="310"/>
      <c r="AK24" s="310"/>
      <c r="AL24" s="161"/>
      <c r="AM24" s="161"/>
      <c r="AN24" s="161"/>
      <c r="AO24" s="161"/>
      <c r="AP24" s="161"/>
      <c r="AQ24" s="162"/>
      <c r="AR24" s="100"/>
    </row>
    <row r="25" spans="1:44" ht="21" customHeight="1" thickBot="1">
      <c r="A25" s="166"/>
      <c r="B25" s="169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7"/>
      <c r="N25" s="105"/>
      <c r="O25" s="89"/>
      <c r="P25" s="58" t="s">
        <v>135</v>
      </c>
      <c r="Q25" s="95" t="s">
        <v>200</v>
      </c>
      <c r="R25" s="58" t="s">
        <v>61</v>
      </c>
      <c r="S25" s="312" t="s">
        <v>201</v>
      </c>
      <c r="T25" s="313"/>
      <c r="U25" s="58"/>
      <c r="V25" s="58" t="s">
        <v>7</v>
      </c>
      <c r="W25" s="314">
        <v>3000</v>
      </c>
      <c r="X25" s="315"/>
      <c r="Y25" s="221" t="s">
        <v>10</v>
      </c>
      <c r="Z25" s="231"/>
      <c r="AA25" s="58"/>
      <c r="AB25" s="90"/>
      <c r="AC25" s="100"/>
      <c r="AD25" s="305"/>
      <c r="AE25" s="306"/>
      <c r="AF25" s="306"/>
      <c r="AG25" s="306"/>
      <c r="AH25" s="306"/>
      <c r="AI25" s="310"/>
      <c r="AJ25" s="310"/>
      <c r="AK25" s="310"/>
      <c r="AL25" s="161"/>
      <c r="AM25" s="161"/>
      <c r="AN25" s="161"/>
      <c r="AO25" s="161"/>
      <c r="AP25" s="161"/>
      <c r="AQ25" s="162"/>
      <c r="AR25" s="100"/>
    </row>
    <row r="26" spans="1:44" ht="6" customHeight="1" thickBot="1">
      <c r="A26" s="166"/>
      <c r="B26" s="169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7"/>
      <c r="N26" s="105"/>
      <c r="O26" s="68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2"/>
      <c r="AC26" s="100"/>
      <c r="AD26" s="305"/>
      <c r="AE26" s="306"/>
      <c r="AF26" s="306"/>
      <c r="AG26" s="306"/>
      <c r="AH26" s="306"/>
      <c r="AI26" s="310"/>
      <c r="AJ26" s="310"/>
      <c r="AK26" s="310"/>
      <c r="AL26" s="161"/>
      <c r="AM26" s="161"/>
      <c r="AN26" s="161"/>
      <c r="AO26" s="161"/>
      <c r="AP26" s="161"/>
      <c r="AQ26" s="162"/>
      <c r="AR26" s="100"/>
    </row>
    <row r="27" spans="1:44" ht="21" customHeight="1" thickBot="1">
      <c r="A27" s="246" t="s">
        <v>186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8"/>
      <c r="N27" s="105"/>
      <c r="O27" s="132" t="s">
        <v>115</v>
      </c>
      <c r="P27" s="91"/>
      <c r="Q27" s="91"/>
      <c r="R27" s="91"/>
      <c r="S27" s="91"/>
      <c r="T27" s="91"/>
      <c r="U27" s="91"/>
      <c r="V27" s="91"/>
      <c r="W27" s="58" t="s">
        <v>192</v>
      </c>
      <c r="X27" s="91"/>
      <c r="Y27" s="91"/>
      <c r="Z27" s="91"/>
      <c r="AA27" s="91"/>
      <c r="AB27" s="91"/>
      <c r="AC27" s="106"/>
      <c r="AD27" s="307"/>
      <c r="AE27" s="308"/>
      <c r="AF27" s="308"/>
      <c r="AG27" s="308"/>
      <c r="AH27" s="308"/>
      <c r="AI27" s="311"/>
      <c r="AJ27" s="311"/>
      <c r="AK27" s="311"/>
      <c r="AL27" s="163"/>
      <c r="AM27" s="163"/>
      <c r="AN27" s="163"/>
      <c r="AO27" s="163"/>
      <c r="AP27" s="163"/>
      <c r="AQ27" s="164"/>
      <c r="AR27" s="100"/>
    </row>
    <row r="28" spans="1:44" ht="3.75" customHeight="1" thickBot="1">
      <c r="A28" s="249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1"/>
      <c r="N28" s="105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106"/>
      <c r="AD28" s="52"/>
      <c r="AE28" s="58"/>
      <c r="AF28" s="58">
        <v>500</v>
      </c>
      <c r="AG28" s="61"/>
      <c r="AH28" s="61"/>
      <c r="AI28" s="61"/>
      <c r="AJ28" s="61"/>
      <c r="AK28" s="231"/>
      <c r="AL28" s="231"/>
      <c r="AM28" s="231"/>
      <c r="AN28" s="231"/>
      <c r="AO28" s="231"/>
      <c r="AP28" s="64"/>
      <c r="AQ28" s="53"/>
      <c r="AR28" s="100"/>
    </row>
    <row r="29" spans="1:44" ht="21" customHeight="1" thickBot="1">
      <c r="A29" s="249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1"/>
      <c r="N29" s="105"/>
      <c r="O29" s="255" t="s">
        <v>206</v>
      </c>
      <c r="P29" s="256"/>
      <c r="Q29" s="256"/>
      <c r="R29" s="256"/>
      <c r="S29" s="256"/>
      <c r="T29" s="256"/>
      <c r="U29" s="257"/>
      <c r="V29" s="58"/>
      <c r="W29" s="214" t="s">
        <v>92</v>
      </c>
      <c r="X29" s="215"/>
      <c r="Y29" s="216"/>
      <c r="Z29" s="91"/>
      <c r="AA29" s="91"/>
      <c r="AB29" s="91"/>
      <c r="AC29" s="106"/>
      <c r="AD29" s="52"/>
      <c r="AE29" s="58" t="s">
        <v>7</v>
      </c>
      <c r="AF29" s="232"/>
      <c r="AG29" s="233"/>
      <c r="AH29" s="119" t="s">
        <v>143</v>
      </c>
      <c r="AI29" s="64" t="s">
        <v>144</v>
      </c>
      <c r="AJ29" s="219"/>
      <c r="AK29" s="220"/>
      <c r="AL29" s="57" t="s">
        <v>145</v>
      </c>
      <c r="AM29" s="99"/>
      <c r="AN29" s="64" t="s">
        <v>10</v>
      </c>
      <c r="AO29" s="64"/>
      <c r="AP29" s="59"/>
      <c r="AQ29" s="53"/>
      <c r="AR29" s="100"/>
    </row>
    <row r="30" spans="1:44" ht="12.75" customHeight="1" thickBot="1">
      <c r="A30" s="252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4"/>
      <c r="N30" s="105"/>
      <c r="O30" s="258"/>
      <c r="P30" s="259"/>
      <c r="Q30" s="259"/>
      <c r="R30" s="259"/>
      <c r="S30" s="259"/>
      <c r="T30" s="259"/>
      <c r="U30" s="260"/>
      <c r="V30" s="91"/>
      <c r="W30" s="91"/>
      <c r="X30" s="91"/>
      <c r="Y30" s="91"/>
      <c r="Z30" s="91"/>
      <c r="AA30" s="91"/>
      <c r="AB30" s="91"/>
      <c r="AC30" s="106"/>
      <c r="AD30" s="52"/>
      <c r="AE30" s="91"/>
      <c r="AF30" s="91"/>
      <c r="AG30" s="141"/>
      <c r="AH30" s="141"/>
      <c r="AI30" s="141"/>
      <c r="AJ30" s="141"/>
      <c r="AK30" s="141"/>
      <c r="AL30" s="141"/>
      <c r="AM30" s="141"/>
      <c r="AN30" s="141"/>
      <c r="AO30" s="141"/>
      <c r="AP30" s="91"/>
      <c r="AQ30" s="92"/>
      <c r="AR30" s="100"/>
    </row>
    <row r="31" spans="1:44" ht="3.75" customHeight="1" thickBot="1">
      <c r="A31" s="52"/>
      <c r="B31" s="5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54"/>
      <c r="N31" s="105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52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2"/>
      <c r="AR31" s="100"/>
    </row>
    <row r="32" spans="1:44" ht="21" customHeight="1" thickBot="1">
      <c r="A32" s="52"/>
      <c r="B32" s="58" t="s">
        <v>36</v>
      </c>
      <c r="C32" s="49">
        <v>15</v>
      </c>
      <c r="D32" s="50" t="s">
        <v>17</v>
      </c>
      <c r="E32" s="51">
        <v>2566</v>
      </c>
      <c r="F32" s="65" t="s">
        <v>103</v>
      </c>
      <c r="G32" s="60"/>
      <c r="H32" s="58" t="s">
        <v>137</v>
      </c>
      <c r="I32" s="227" t="s">
        <v>153</v>
      </c>
      <c r="J32" s="228"/>
      <c r="K32" s="229"/>
      <c r="L32" s="59" t="s">
        <v>103</v>
      </c>
      <c r="M32" s="53"/>
      <c r="N32" s="105"/>
      <c r="O32" s="107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9"/>
      <c r="AC32" s="106"/>
      <c r="AD32" s="52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100"/>
    </row>
    <row r="33" spans="1:44" ht="3.75" customHeight="1" thickBot="1">
      <c r="A33" s="52"/>
      <c r="B33" s="58"/>
      <c r="C33" s="61"/>
      <c r="D33" s="61"/>
      <c r="E33" s="61"/>
      <c r="F33" s="61"/>
      <c r="G33" s="61"/>
      <c r="H33" s="62"/>
      <c r="I33" s="61"/>
      <c r="J33" s="61"/>
      <c r="K33" s="61"/>
      <c r="L33" s="63"/>
      <c r="M33" s="53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52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2"/>
      <c r="AR33" s="100"/>
    </row>
    <row r="34" spans="1:44" ht="21" customHeight="1" thickBot="1">
      <c r="A34" s="52"/>
      <c r="B34" s="58" t="s">
        <v>116</v>
      </c>
      <c r="C34" s="223" t="s">
        <v>239</v>
      </c>
      <c r="D34" s="224"/>
      <c r="E34" s="103"/>
      <c r="F34" s="64"/>
      <c r="G34" s="62"/>
      <c r="H34" s="62" t="s">
        <v>37</v>
      </c>
      <c r="I34" s="227" t="s">
        <v>233</v>
      </c>
      <c r="J34" s="228"/>
      <c r="K34" s="229"/>
      <c r="L34" s="59" t="s">
        <v>103</v>
      </c>
      <c r="M34" s="54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304" t="s">
        <v>223</v>
      </c>
      <c r="AE34" s="304"/>
      <c r="AF34" s="304"/>
      <c r="AG34" s="304"/>
      <c r="AH34" s="304"/>
      <c r="AI34" s="310"/>
      <c r="AJ34" s="310"/>
      <c r="AK34" s="310"/>
      <c r="AL34" s="161"/>
      <c r="AM34" s="161"/>
      <c r="AN34" s="161"/>
      <c r="AO34" s="161"/>
      <c r="AP34" s="161"/>
      <c r="AQ34" s="162"/>
      <c r="AR34" s="106"/>
    </row>
    <row r="35" spans="1:44" ht="6" customHeight="1" thickBot="1">
      <c r="A35" s="52"/>
      <c r="B35" s="63"/>
      <c r="C35" s="63"/>
      <c r="D35" s="63"/>
      <c r="E35" s="64"/>
      <c r="F35" s="64"/>
      <c r="G35" s="62"/>
      <c r="H35" s="65" t="s">
        <v>103</v>
      </c>
      <c r="I35" s="65" t="s">
        <v>103</v>
      </c>
      <c r="J35" s="65" t="s">
        <v>103</v>
      </c>
      <c r="K35" s="65" t="s">
        <v>103</v>
      </c>
      <c r="L35" s="63"/>
      <c r="M35" s="53"/>
      <c r="N35" s="105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306"/>
      <c r="AE35" s="306"/>
      <c r="AF35" s="306"/>
      <c r="AG35" s="306"/>
      <c r="AH35" s="306"/>
      <c r="AI35" s="310"/>
      <c r="AJ35" s="310"/>
      <c r="AK35" s="310"/>
      <c r="AL35" s="161"/>
      <c r="AM35" s="161"/>
      <c r="AN35" s="161"/>
      <c r="AO35" s="161"/>
      <c r="AP35" s="161"/>
      <c r="AQ35" s="162"/>
      <c r="AR35" s="106"/>
    </row>
    <row r="36" spans="1:44" ht="24" customHeight="1" thickBot="1">
      <c r="A36" s="52"/>
      <c r="B36" s="58" t="s">
        <v>117</v>
      </c>
      <c r="C36" s="225" t="s">
        <v>250</v>
      </c>
      <c r="D36" s="226"/>
      <c r="E36" s="103"/>
      <c r="F36" s="64"/>
      <c r="G36" s="62"/>
      <c r="H36" s="65" t="s">
        <v>103</v>
      </c>
      <c r="I36" s="65" t="s">
        <v>103</v>
      </c>
      <c r="J36" s="65" t="s">
        <v>103</v>
      </c>
      <c r="K36" s="65" t="s">
        <v>103</v>
      </c>
      <c r="L36" s="65" t="s">
        <v>103</v>
      </c>
      <c r="M36" s="53"/>
      <c r="N36" s="105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306"/>
      <c r="AE36" s="306"/>
      <c r="AF36" s="306"/>
      <c r="AG36" s="306"/>
      <c r="AH36" s="306"/>
      <c r="AI36" s="310"/>
      <c r="AJ36" s="310"/>
      <c r="AK36" s="310"/>
      <c r="AL36" s="161"/>
      <c r="AM36" s="161"/>
      <c r="AN36" s="161"/>
      <c r="AO36" s="161"/>
      <c r="AP36" s="161"/>
      <c r="AQ36" s="162"/>
      <c r="AR36" s="106"/>
    </row>
    <row r="37" spans="1:44" ht="6" customHeight="1" thickBot="1">
      <c r="A37" s="5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53"/>
      <c r="N37" s="105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306"/>
      <c r="AE37" s="306"/>
      <c r="AF37" s="306"/>
      <c r="AG37" s="306"/>
      <c r="AH37" s="306"/>
      <c r="AI37" s="311"/>
      <c r="AJ37" s="311"/>
      <c r="AK37" s="311"/>
      <c r="AL37" s="163"/>
      <c r="AM37" s="163"/>
      <c r="AN37" s="163"/>
      <c r="AO37" s="163"/>
      <c r="AP37" s="163"/>
      <c r="AQ37" s="164"/>
      <c r="AR37" s="106"/>
    </row>
    <row r="38" spans="1:44" ht="21" customHeight="1" thickBot="1">
      <c r="A38" s="52"/>
      <c r="B38" s="58" t="s">
        <v>7</v>
      </c>
      <c r="C38" s="219">
        <v>2</v>
      </c>
      <c r="D38" s="220"/>
      <c r="E38" s="221" t="s">
        <v>118</v>
      </c>
      <c r="F38" s="222"/>
      <c r="G38" s="219">
        <v>200</v>
      </c>
      <c r="H38" s="220"/>
      <c r="I38" s="64" t="s">
        <v>10</v>
      </c>
      <c r="J38" s="64" t="s">
        <v>103</v>
      </c>
      <c r="K38" s="65" t="s">
        <v>103</v>
      </c>
      <c r="L38" s="65" t="s">
        <v>103</v>
      </c>
      <c r="M38" s="53"/>
      <c r="N38" s="105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106"/>
    </row>
    <row r="39" spans="1:44" ht="3.75" customHeight="1" thickBot="1">
      <c r="A39" s="52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53"/>
      <c r="N39" s="105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106"/>
    </row>
    <row r="40" spans="1:44" ht="21" customHeight="1" thickBot="1">
      <c r="A40" s="52"/>
      <c r="B40" s="237" t="s">
        <v>115</v>
      </c>
      <c r="C40" s="237"/>
      <c r="D40" s="72"/>
      <c r="E40" s="74"/>
      <c r="F40" s="74"/>
      <c r="G40" s="74"/>
      <c r="H40" s="74"/>
      <c r="I40" s="74"/>
      <c r="J40" s="74"/>
      <c r="K40" s="73"/>
      <c r="L40" s="62"/>
      <c r="M40" s="54"/>
      <c r="N40" s="105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52"/>
      <c r="AE40" s="58" t="s">
        <v>7</v>
      </c>
      <c r="AF40" s="232"/>
      <c r="AG40" s="233"/>
      <c r="AH40" s="119" t="s">
        <v>143</v>
      </c>
      <c r="AI40" s="64" t="s">
        <v>144</v>
      </c>
      <c r="AJ40" s="219"/>
      <c r="AK40" s="220"/>
      <c r="AL40" s="57" t="s">
        <v>145</v>
      </c>
      <c r="AM40" s="99"/>
      <c r="AN40" s="64" t="s">
        <v>10</v>
      </c>
      <c r="AO40" s="64"/>
      <c r="AP40" s="59"/>
      <c r="AQ40" s="53"/>
      <c r="AR40" s="106"/>
    </row>
    <row r="41" spans="1:44" ht="3.75" customHeight="1" thickBot="1">
      <c r="A41" s="52"/>
      <c r="B41" s="5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54"/>
      <c r="N41" s="105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106"/>
    </row>
    <row r="42" spans="1:44" ht="54" customHeight="1" thickBot="1">
      <c r="A42" s="234" t="s">
        <v>187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6"/>
      <c r="N42" s="105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06"/>
    </row>
    <row r="43" spans="1:44" ht="3.75" customHeight="1" thickBot="1">
      <c r="A43" s="52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5"/>
      <c r="N43" s="105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06"/>
    </row>
    <row r="44" spans="1:44" ht="21" customHeight="1" thickBot="1">
      <c r="A44" s="52"/>
      <c r="B44" s="58" t="s">
        <v>36</v>
      </c>
      <c r="C44" s="49">
        <v>8</v>
      </c>
      <c r="D44" s="50" t="s">
        <v>18</v>
      </c>
      <c r="E44" s="51">
        <v>2566</v>
      </c>
      <c r="F44" s="65" t="s">
        <v>103</v>
      </c>
      <c r="G44" s="60"/>
      <c r="H44" s="58" t="s">
        <v>137</v>
      </c>
      <c r="I44" s="227" t="s">
        <v>154</v>
      </c>
      <c r="J44" s="228"/>
      <c r="K44" s="229"/>
      <c r="L44" s="59" t="s">
        <v>103</v>
      </c>
      <c r="M44" s="53"/>
      <c r="N44" s="105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06"/>
    </row>
    <row r="45" spans="1:44" ht="3.75" customHeight="1" thickBot="1">
      <c r="A45" s="52"/>
      <c r="B45" s="58"/>
      <c r="C45" s="61"/>
      <c r="D45" s="61"/>
      <c r="E45" s="61"/>
      <c r="F45" s="61"/>
      <c r="G45" s="61"/>
      <c r="H45" s="62"/>
      <c r="I45" s="61"/>
      <c r="J45" s="61"/>
      <c r="K45" s="61"/>
      <c r="L45" s="63"/>
      <c r="M45" s="53"/>
      <c r="N45" s="105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06"/>
    </row>
    <row r="46" spans="1:44" ht="21" customHeight="1" thickBot="1">
      <c r="A46" s="52"/>
      <c r="B46" s="58" t="s">
        <v>122</v>
      </c>
      <c r="C46" s="72" t="s">
        <v>230</v>
      </c>
      <c r="D46" s="73"/>
      <c r="E46" s="103"/>
      <c r="F46" s="64"/>
      <c r="G46" s="62"/>
      <c r="H46" s="62" t="s">
        <v>37</v>
      </c>
      <c r="I46" s="227" t="s">
        <v>27</v>
      </c>
      <c r="J46" s="228"/>
      <c r="K46" s="229"/>
      <c r="L46" s="59" t="s">
        <v>103</v>
      </c>
      <c r="M46" s="54"/>
      <c r="N46" s="105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06"/>
    </row>
    <row r="47" spans="1:44" ht="3.75" customHeight="1" thickBot="1">
      <c r="A47" s="52"/>
      <c r="B47" s="63"/>
      <c r="C47" s="63"/>
      <c r="D47" s="63"/>
      <c r="E47" s="64"/>
      <c r="F47" s="64"/>
      <c r="G47" s="62"/>
      <c r="H47" s="65" t="s">
        <v>103</v>
      </c>
      <c r="I47" s="65" t="s">
        <v>103</v>
      </c>
      <c r="J47" s="65" t="s">
        <v>103</v>
      </c>
      <c r="K47" s="65" t="s">
        <v>103</v>
      </c>
      <c r="L47" s="63"/>
      <c r="M47" s="53"/>
      <c r="N47" s="105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06"/>
    </row>
    <row r="48" spans="1:44" ht="21" customHeight="1" thickBot="1">
      <c r="A48" s="52"/>
      <c r="B48" s="58" t="s">
        <v>116</v>
      </c>
      <c r="C48" s="225" t="s">
        <v>39</v>
      </c>
      <c r="D48" s="226"/>
      <c r="E48" s="103"/>
      <c r="F48" s="64"/>
      <c r="G48" s="62"/>
      <c r="H48" s="65" t="s">
        <v>103</v>
      </c>
      <c r="I48" s="65" t="s">
        <v>103</v>
      </c>
      <c r="J48" s="65" t="s">
        <v>103</v>
      </c>
      <c r="K48" s="65" t="s">
        <v>103</v>
      </c>
      <c r="L48" s="65" t="s">
        <v>103</v>
      </c>
      <c r="M48" s="53"/>
      <c r="N48" s="105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06"/>
    </row>
    <row r="49" spans="1:44" ht="4.5" customHeight="1" thickBot="1">
      <c r="A49" s="52"/>
      <c r="B49" s="63"/>
      <c r="C49" s="63"/>
      <c r="D49" s="63"/>
      <c r="E49" s="64"/>
      <c r="F49" s="64"/>
      <c r="G49" s="62"/>
      <c r="H49" s="65"/>
      <c r="I49" s="65"/>
      <c r="J49" s="65"/>
      <c r="K49" s="65"/>
      <c r="L49" s="63"/>
      <c r="M49" s="53"/>
      <c r="N49" s="106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</row>
    <row r="50" spans="1:44" ht="24.75" thickBot="1">
      <c r="A50" s="52"/>
      <c r="B50" s="58" t="s">
        <v>117</v>
      </c>
      <c r="C50" s="225" t="s">
        <v>251</v>
      </c>
      <c r="D50" s="226"/>
      <c r="E50" s="221"/>
      <c r="F50" s="231"/>
      <c r="G50" s="62"/>
      <c r="H50" s="65" t="s">
        <v>103</v>
      </c>
      <c r="I50" s="65" t="s">
        <v>103</v>
      </c>
      <c r="J50" s="65" t="s">
        <v>103</v>
      </c>
      <c r="K50" s="65" t="s">
        <v>103</v>
      </c>
      <c r="L50" s="65" t="s">
        <v>103</v>
      </c>
      <c r="M50" s="53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ht="4.5" customHeight="1" thickBot="1">
      <c r="A51" s="5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53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</row>
    <row r="52" spans="1:44" ht="24.75" thickBot="1">
      <c r="A52" s="52"/>
      <c r="B52" s="165" t="s">
        <v>123</v>
      </c>
      <c r="C52" s="219">
        <v>200</v>
      </c>
      <c r="D52" s="220"/>
      <c r="E52" s="231" t="s">
        <v>33</v>
      </c>
      <c r="F52" s="231"/>
      <c r="G52" s="62"/>
      <c r="H52" s="165" t="s">
        <v>124</v>
      </c>
      <c r="I52" s="219">
        <v>200</v>
      </c>
      <c r="J52" s="220"/>
      <c r="K52" s="231" t="s">
        <v>33</v>
      </c>
      <c r="L52" s="231"/>
      <c r="M52" s="53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</row>
    <row r="53" spans="1:44" ht="24.75" thickBot="1">
      <c r="A53" s="68"/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1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10"/>
    </row>
    <row r="54" spans="1:44" ht="17.2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10"/>
    </row>
    <row r="55" ht="17.25"/>
    <row r="56" ht="17.25"/>
    <row r="57" ht="17.25"/>
    <row r="58" ht="17.25"/>
    <row r="59" ht="17.25"/>
    <row r="61" spans="1:13" ht="17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7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7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7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7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7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7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7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7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7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7.25">
      <c r="A71"/>
      <c r="B71"/>
      <c r="C71"/>
      <c r="D71"/>
      <c r="E71"/>
      <c r="F71"/>
      <c r="G71"/>
      <c r="H71"/>
      <c r="I71"/>
      <c r="J71"/>
      <c r="K71"/>
      <c r="L71"/>
      <c r="M71"/>
    </row>
  </sheetData>
  <sheetProtection/>
  <mergeCells count="92">
    <mergeCell ref="AD34:AH37"/>
    <mergeCell ref="AI34:AK37"/>
    <mergeCell ref="AF40:AG40"/>
    <mergeCell ref="AJ40:AK40"/>
    <mergeCell ref="AD24:AH27"/>
    <mergeCell ref="AI24:AK27"/>
    <mergeCell ref="AJ29:AK29"/>
    <mergeCell ref="AF29:AG29"/>
    <mergeCell ref="AK28:AO28"/>
    <mergeCell ref="AN23:AO23"/>
    <mergeCell ref="AH9:AI9"/>
    <mergeCell ref="AM9:AO9"/>
    <mergeCell ref="AF11:AG11"/>
    <mergeCell ref="AH11:AI11"/>
    <mergeCell ref="AG13:AN13"/>
    <mergeCell ref="AF21:AG21"/>
    <mergeCell ref="AJ21:AK21"/>
    <mergeCell ref="AD17:AH19"/>
    <mergeCell ref="AI17:AK19"/>
    <mergeCell ref="AL23:AM23"/>
    <mergeCell ref="AL1:AN1"/>
    <mergeCell ref="AL3:AN3"/>
    <mergeCell ref="AL5:AM5"/>
    <mergeCell ref="AN5:AO5"/>
    <mergeCell ref="AD1:AH1"/>
    <mergeCell ref="AI1:AK1"/>
    <mergeCell ref="Q11:R11"/>
    <mergeCell ref="S11:T11"/>
    <mergeCell ref="V12:Z12"/>
    <mergeCell ref="O1:AB1"/>
    <mergeCell ref="W3:Y3"/>
    <mergeCell ref="Q9:R9"/>
    <mergeCell ref="S9:T9"/>
    <mergeCell ref="W5:X5"/>
    <mergeCell ref="Y5:Z5"/>
    <mergeCell ref="S7:T7"/>
    <mergeCell ref="X9:Z9"/>
    <mergeCell ref="A13:M13"/>
    <mergeCell ref="H22:L22"/>
    <mergeCell ref="Y25:Z25"/>
    <mergeCell ref="A27:M30"/>
    <mergeCell ref="W21:Y21"/>
    <mergeCell ref="O29:U30"/>
    <mergeCell ref="E19:F19"/>
    <mergeCell ref="T17:V19"/>
    <mergeCell ref="O17:S19"/>
    <mergeCell ref="W17:W19"/>
    <mergeCell ref="W23:X23"/>
    <mergeCell ref="Y23:Z23"/>
    <mergeCell ref="S25:T25"/>
    <mergeCell ref="W25:X25"/>
    <mergeCell ref="K52:L52"/>
    <mergeCell ref="C50:D50"/>
    <mergeCell ref="E50:F50"/>
    <mergeCell ref="C52:D52"/>
    <mergeCell ref="E52:F52"/>
    <mergeCell ref="I52:J52"/>
    <mergeCell ref="A1:M1"/>
    <mergeCell ref="H8:L8"/>
    <mergeCell ref="B11:C11"/>
    <mergeCell ref="H10:L10"/>
    <mergeCell ref="C5:D5"/>
    <mergeCell ref="E7:F7"/>
    <mergeCell ref="E9:F9"/>
    <mergeCell ref="C7:D7"/>
    <mergeCell ref="C9:D9"/>
    <mergeCell ref="E5:F5"/>
    <mergeCell ref="D11:K11"/>
    <mergeCell ref="I3:K3"/>
    <mergeCell ref="I5:K5"/>
    <mergeCell ref="B10:G10"/>
    <mergeCell ref="C48:D48"/>
    <mergeCell ref="I44:K44"/>
    <mergeCell ref="I46:K46"/>
    <mergeCell ref="A42:M42"/>
    <mergeCell ref="B40:C40"/>
    <mergeCell ref="AP5:AQ5"/>
    <mergeCell ref="W29:Y29"/>
    <mergeCell ref="B23:C23"/>
    <mergeCell ref="D23:K23"/>
    <mergeCell ref="G38:H38"/>
    <mergeCell ref="E38:F38"/>
    <mergeCell ref="C38:D38"/>
    <mergeCell ref="C34:D34"/>
    <mergeCell ref="C36:D36"/>
    <mergeCell ref="I32:K32"/>
    <mergeCell ref="I34:K34"/>
    <mergeCell ref="E21:F21"/>
    <mergeCell ref="B22:G22"/>
    <mergeCell ref="AK12:AO12"/>
    <mergeCell ref="AH7:AI7"/>
    <mergeCell ref="AF9:AG9"/>
  </mergeCells>
  <dataValidations count="7">
    <dataValidation type="list" allowBlank="1" showInputMessage="1" showErrorMessage="1" sqref="E3 AH3 E32 E44 S3 S21">
      <formula1>พ.ศ.</formula1>
    </dataValidation>
    <dataValidation type="list" allowBlank="1" showInputMessage="1" showErrorMessage="1" sqref="D3 AG3 D32 D44 R3 R21">
      <formula1>เดือน2</formula1>
    </dataValidation>
    <dataValidation type="list" allowBlank="1" showInputMessage="1" showErrorMessage="1" sqref="C3 AF3 C32 C44 Q3 Q21">
      <formula1>วันที่</formula1>
    </dataValidation>
    <dataValidation type="list" allowBlank="1" showInputMessage="1" showErrorMessage="1" sqref="C12">
      <formula1>รายชื่อบุคลากร</formula1>
    </dataValidation>
    <dataValidation type="list" allowBlank="1" showInputMessage="1" showErrorMessage="1" sqref="I4:K4 AL22:AN22 I16:K16 I33:K33 I45:K45 W4:Y4 W22:Y22 AL4:AN4">
      <formula1>ตำแหน่ง</formula1>
    </dataValidation>
    <dataValidation type="list" allowBlank="1" showInputMessage="1" showErrorMessage="1" sqref="D8:G8 R12:U12 AG12:AJ12 AG28:AJ28">
      <formula1>สถานที่</formula1>
    </dataValidation>
    <dataValidation errorStyle="information" type="list" allowBlank="1" showInputMessage="1" error="รายชื่อผู้เบิกค่าน้ำมัน" sqref="C4:G4 C16:G16 C33:G33 AF4:AJ4 AF22:AJ22 Q22:U22 C45:G45 Q4:U4 C19 D20">
      <formula1>รายชื่อบุคลากร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2"/>
  <sheetViews>
    <sheetView showGridLines="0" view="pageLayout" zoomScale="60" zoomScalePageLayoutView="60" workbookViewId="0" topLeftCell="A12">
      <selection activeCell="H12" sqref="H12"/>
    </sheetView>
  </sheetViews>
  <sheetFormatPr defaultColWidth="8.8515625" defaultRowHeight="15"/>
  <cols>
    <col min="1" max="1" width="1.421875" style="0" customWidth="1"/>
    <col min="2" max="2" width="4.57421875" style="0" customWidth="1"/>
    <col min="3" max="3" width="9.140625" style="0" customWidth="1"/>
    <col min="4" max="4" width="5.421875" style="0" customWidth="1"/>
    <col min="5" max="5" width="7.28125" style="0" customWidth="1"/>
    <col min="6" max="6" width="6.57421875" style="0" customWidth="1"/>
    <col min="7" max="7" width="8.57421875" style="0" customWidth="1"/>
    <col min="8" max="8" width="4.421875" style="0" customWidth="1"/>
    <col min="9" max="9" width="9.421875" style="0" customWidth="1"/>
    <col min="10" max="10" width="4.421875" style="0" customWidth="1"/>
    <col min="11" max="11" width="5.421875" style="0" customWidth="1"/>
    <col min="12" max="12" width="3.8515625" style="0" customWidth="1"/>
    <col min="13" max="13" width="13.57421875" style="0" customWidth="1"/>
    <col min="14" max="14" width="2.421875" style="0" customWidth="1"/>
  </cols>
  <sheetData>
    <row r="1" spans="1:13" ht="15" customHeight="1">
      <c r="A1" s="317" t="s">
        <v>107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21" customHeight="1">
      <c r="A2" s="318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ht="21" customHeight="1">
      <c r="A3" s="318" t="s">
        <v>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21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</row>
    <row r="5" spans="1:13" ht="19.5" customHeight="1">
      <c r="A5" s="4"/>
      <c r="B5" s="320" t="s">
        <v>2</v>
      </c>
      <c r="C5" s="321"/>
      <c r="D5" s="322"/>
      <c r="E5" s="335" t="s">
        <v>3</v>
      </c>
      <c r="F5" s="336"/>
      <c r="G5" s="336"/>
      <c r="H5" s="336"/>
      <c r="I5" s="336"/>
      <c r="J5" s="332" t="s">
        <v>128</v>
      </c>
      <c r="K5" s="333"/>
      <c r="L5" s="334"/>
      <c r="M5" s="26" t="s">
        <v>4</v>
      </c>
    </row>
    <row r="6" spans="1:13" ht="19.5" customHeight="1">
      <c r="A6" s="1"/>
      <c r="B6" s="156">
        <f>กรอกข้อมูลที่นี่!C3</f>
        <v>14</v>
      </c>
      <c r="C6" s="157" t="str">
        <f>กรอกข้อมูลที่นี่!D3</f>
        <v>มิถุนายน</v>
      </c>
      <c r="D6" s="158">
        <f>กรอกข้อมูลที่นี่!E3</f>
        <v>2566</v>
      </c>
      <c r="E6" s="27" t="s">
        <v>110</v>
      </c>
      <c r="F6" s="12"/>
      <c r="G6" s="12"/>
      <c r="H6" s="12"/>
      <c r="I6" s="17"/>
      <c r="J6" s="341">
        <f>F7*F8*H7</f>
        <v>3600</v>
      </c>
      <c r="K6" s="342"/>
      <c r="L6" s="343"/>
      <c r="M6" s="13"/>
    </row>
    <row r="7" spans="1:13" ht="19.5" customHeight="1">
      <c r="A7" s="7"/>
      <c r="B7" s="11"/>
      <c r="C7" s="12"/>
      <c r="D7" s="16"/>
      <c r="E7" s="156" t="s">
        <v>7</v>
      </c>
      <c r="F7" s="182" t="str">
        <f>กรอกข้อมูลที่นี่!C5</f>
        <v>1</v>
      </c>
      <c r="G7" s="179" t="s">
        <v>224</v>
      </c>
      <c r="H7" s="179">
        <f>กรอกข้อมูลที่นี่!C7</f>
        <v>6</v>
      </c>
      <c r="I7" s="180" t="s">
        <v>113</v>
      </c>
      <c r="J7" s="15"/>
      <c r="K7" s="14"/>
      <c r="L7" s="20"/>
      <c r="M7" s="6"/>
    </row>
    <row r="8" spans="1:13" ht="19.5" customHeight="1">
      <c r="A8" s="7"/>
      <c r="B8" s="11"/>
      <c r="C8" s="12"/>
      <c r="D8" s="16"/>
      <c r="E8" s="184" t="s">
        <v>114</v>
      </c>
      <c r="F8" s="179">
        <f>กรอกข้อมูลที่นี่!C9</f>
        <v>600</v>
      </c>
      <c r="G8" s="179" t="s">
        <v>10</v>
      </c>
      <c r="H8" s="180"/>
      <c r="I8" s="181"/>
      <c r="J8" s="15"/>
      <c r="K8" s="14"/>
      <c r="L8" s="20"/>
      <c r="M8" s="6"/>
    </row>
    <row r="9" spans="1:13" ht="19.5" customHeight="1">
      <c r="A9" s="7"/>
      <c r="B9" s="11"/>
      <c r="C9" s="12"/>
      <c r="D9" s="16"/>
      <c r="E9" s="178"/>
      <c r="F9" s="179"/>
      <c r="G9" s="179"/>
      <c r="H9" s="180"/>
      <c r="I9" s="181"/>
      <c r="J9" s="15"/>
      <c r="K9" s="14"/>
      <c r="L9" s="20"/>
      <c r="M9" s="6"/>
    </row>
    <row r="10" spans="1:13" ht="19.5" customHeight="1">
      <c r="A10" s="7"/>
      <c r="B10" s="11"/>
      <c r="C10" s="12"/>
      <c r="D10" s="16"/>
      <c r="E10" s="185" t="str">
        <f>กรอกข้อมูลที่นี่!D11</f>
        <v>นายพิบูลย์ ตัญญบุตร</v>
      </c>
      <c r="F10" s="42"/>
      <c r="H10" s="43"/>
      <c r="I10" s="12"/>
      <c r="J10" s="15"/>
      <c r="K10" s="14"/>
      <c r="L10" s="20"/>
      <c r="M10" s="6"/>
    </row>
    <row r="11" spans="1:13" ht="19.5" customHeight="1">
      <c r="A11" s="7"/>
      <c r="B11" s="11"/>
      <c r="C11" s="12"/>
      <c r="D11" s="16"/>
      <c r="E11" s="155"/>
      <c r="F11" s="32"/>
      <c r="G11" s="12"/>
      <c r="H11" s="12"/>
      <c r="I11" s="12"/>
      <c r="J11" s="15"/>
      <c r="K11" s="14"/>
      <c r="L11" s="20"/>
      <c r="M11" s="6"/>
    </row>
    <row r="12" spans="1:13" ht="19.5" customHeight="1">
      <c r="A12" s="7"/>
      <c r="B12" s="11"/>
      <c r="C12" s="12"/>
      <c r="D12" s="16"/>
      <c r="E12" s="27"/>
      <c r="F12" s="12"/>
      <c r="G12" s="12"/>
      <c r="H12" s="12"/>
      <c r="I12" s="17"/>
      <c r="J12" s="326"/>
      <c r="K12" s="327"/>
      <c r="L12" s="328"/>
      <c r="M12" s="6"/>
    </row>
    <row r="13" spans="1:13" ht="19.5" customHeight="1">
      <c r="A13" s="7"/>
      <c r="B13" s="11"/>
      <c r="C13" s="12"/>
      <c r="D13" s="16"/>
      <c r="E13" s="28"/>
      <c r="F13" s="12"/>
      <c r="G13" s="35"/>
      <c r="H13" s="12"/>
      <c r="I13" s="12"/>
      <c r="J13" s="15"/>
      <c r="K13" s="14"/>
      <c r="L13" s="20"/>
      <c r="M13" s="6"/>
    </row>
    <row r="14" spans="1:13" ht="19.5" customHeight="1">
      <c r="A14" s="7"/>
      <c r="B14" s="11"/>
      <c r="C14" s="12"/>
      <c r="D14" s="16"/>
      <c r="E14" s="28"/>
      <c r="F14" s="12"/>
      <c r="G14" s="35"/>
      <c r="H14" s="12"/>
      <c r="I14" s="12"/>
      <c r="J14" s="15"/>
      <c r="K14" s="14"/>
      <c r="L14" s="20"/>
      <c r="M14" s="6"/>
    </row>
    <row r="15" spans="1:13" ht="19.5" customHeight="1">
      <c r="A15" s="7"/>
      <c r="B15" s="11"/>
      <c r="C15" s="12"/>
      <c r="D15" s="16"/>
      <c r="E15" s="28"/>
      <c r="F15" s="29"/>
      <c r="G15" s="35"/>
      <c r="H15" s="12"/>
      <c r="I15" s="12"/>
      <c r="J15" s="15"/>
      <c r="K15" s="14"/>
      <c r="L15" s="20"/>
      <c r="M15" s="6"/>
    </row>
    <row r="16" spans="1:13" ht="19.5" customHeight="1">
      <c r="A16" s="7"/>
      <c r="B16" s="11"/>
      <c r="C16" s="12"/>
      <c r="D16" s="16"/>
      <c r="E16" s="27"/>
      <c r="F16" s="12"/>
      <c r="G16" s="32"/>
      <c r="H16" s="29"/>
      <c r="I16" s="12"/>
      <c r="J16" s="15"/>
      <c r="K16" s="14"/>
      <c r="L16" s="20"/>
      <c r="M16" s="6"/>
    </row>
    <row r="17" spans="1:13" ht="19.5" customHeight="1">
      <c r="A17" s="7"/>
      <c r="B17" s="11"/>
      <c r="C17" s="12"/>
      <c r="D17" s="16"/>
      <c r="E17" s="11"/>
      <c r="F17" s="12"/>
      <c r="G17" s="12"/>
      <c r="H17" s="12"/>
      <c r="I17" s="12"/>
      <c r="J17" s="15"/>
      <c r="K17" s="14"/>
      <c r="L17" s="20"/>
      <c r="M17" s="6"/>
    </row>
    <row r="18" spans="1:13" ht="19.5" customHeight="1">
      <c r="A18" s="7"/>
      <c r="B18" s="11"/>
      <c r="C18" s="12"/>
      <c r="D18" s="16"/>
      <c r="E18" s="18"/>
      <c r="F18" s="19"/>
      <c r="G18" s="12"/>
      <c r="H18" s="12"/>
      <c r="I18" s="12"/>
      <c r="J18" s="329"/>
      <c r="K18" s="330"/>
      <c r="L18" s="331"/>
      <c r="M18" s="13"/>
    </row>
    <row r="19" spans="1:13" ht="19.5" customHeight="1">
      <c r="A19" s="7"/>
      <c r="B19" s="11"/>
      <c r="C19" s="12"/>
      <c r="D19" s="16"/>
      <c r="E19" s="15"/>
      <c r="F19" s="12"/>
      <c r="G19" s="14"/>
      <c r="H19" s="12"/>
      <c r="I19" s="12"/>
      <c r="J19" s="329"/>
      <c r="K19" s="330"/>
      <c r="L19" s="331"/>
      <c r="M19" s="6"/>
    </row>
    <row r="20" spans="1:13" ht="19.5" customHeight="1">
      <c r="A20" s="7"/>
      <c r="B20" s="11"/>
      <c r="C20" s="12"/>
      <c r="D20" s="16"/>
      <c r="E20" s="15"/>
      <c r="F20" s="12"/>
      <c r="G20" s="12"/>
      <c r="H20" s="12"/>
      <c r="I20" s="12"/>
      <c r="J20" s="329"/>
      <c r="K20" s="330"/>
      <c r="L20" s="331"/>
      <c r="M20" s="6"/>
    </row>
    <row r="21" spans="1:13" ht="19.5" customHeight="1">
      <c r="A21" s="7"/>
      <c r="B21" s="11"/>
      <c r="C21" s="12"/>
      <c r="D21" s="16"/>
      <c r="E21" s="11"/>
      <c r="F21" s="12"/>
      <c r="G21" s="12"/>
      <c r="H21" s="12"/>
      <c r="I21" s="12"/>
      <c r="J21" s="329"/>
      <c r="K21" s="330"/>
      <c r="L21" s="331"/>
      <c r="M21" s="6"/>
    </row>
    <row r="22" spans="1:13" ht="19.5" customHeight="1">
      <c r="A22" s="7"/>
      <c r="B22" s="320" t="s">
        <v>197</v>
      </c>
      <c r="C22" s="321"/>
      <c r="D22" s="321"/>
      <c r="E22" s="321"/>
      <c r="F22" s="321"/>
      <c r="G22" s="321"/>
      <c r="H22" s="321"/>
      <c r="I22" s="322"/>
      <c r="J22" s="323">
        <f>SUM(J6:L21)</f>
        <v>3600</v>
      </c>
      <c r="K22" s="324"/>
      <c r="L22" s="325"/>
      <c r="M22" s="10"/>
    </row>
    <row r="23" spans="1:13" ht="19.5" customHeight="1">
      <c r="A23" s="7"/>
      <c r="B23" s="7"/>
      <c r="C23" s="7"/>
      <c r="D23" s="2"/>
      <c r="E23" s="7"/>
      <c r="F23" s="7"/>
      <c r="G23" s="7"/>
      <c r="H23" s="7"/>
      <c r="I23" s="7"/>
      <c r="J23" s="7"/>
      <c r="K23" s="7"/>
      <c r="L23" s="7"/>
      <c r="M23" s="7"/>
    </row>
    <row r="24" spans="1:14" ht="19.5" customHeight="1">
      <c r="A24" s="7"/>
      <c r="B24" s="1"/>
      <c r="C24" s="1"/>
      <c r="D24" s="21" t="str">
        <f>"จำนวนเงิน (ตัวอักษร)"&amp;"               "&amp;_xlfn.BAHTTEXT(J22)</f>
        <v>จำนวนเงิน (ตัวอักษร)               สามพันหกร้อยบาทถ้วน</v>
      </c>
      <c r="E24" s="1"/>
      <c r="F24" s="1"/>
      <c r="G24" s="36"/>
      <c r="H24" s="23"/>
      <c r="I24" s="1"/>
      <c r="J24" s="1"/>
      <c r="K24" s="22"/>
      <c r="L24" s="23"/>
      <c r="M24" s="25"/>
      <c r="N24" s="24"/>
    </row>
    <row r="25" spans="1:14" ht="19.5" customHeight="1">
      <c r="A25" s="7"/>
      <c r="B25" s="1"/>
      <c r="C25" s="344" t="s">
        <v>5</v>
      </c>
      <c r="D25" s="344"/>
      <c r="E25" s="340" t="str">
        <f>กรอกข้อมูลที่นี่!I3</f>
        <v>นายกฤษณ์ จินนะกูล</v>
      </c>
      <c r="F25" s="340"/>
      <c r="G25" s="340"/>
      <c r="H25" s="340"/>
      <c r="I25" s="34" t="s">
        <v>26</v>
      </c>
      <c r="J25" s="345" t="str">
        <f>กรอกข้อมูลที่นี่!I5</f>
        <v>เจ้าหน้าที่โสตทัศนูปกรณ์</v>
      </c>
      <c r="K25" s="345"/>
      <c r="L25" s="345"/>
      <c r="M25" s="345"/>
      <c r="N25" s="24"/>
    </row>
    <row r="26" spans="1:14" ht="19.5" customHeight="1">
      <c r="A26" s="7"/>
      <c r="B26" s="21" t="s">
        <v>120</v>
      </c>
      <c r="C26" s="21"/>
      <c r="D26" s="56"/>
      <c r="E26" s="56"/>
      <c r="F26" s="56"/>
      <c r="G26" s="56"/>
      <c r="H26" s="21"/>
      <c r="I26" s="21"/>
      <c r="J26" s="21"/>
      <c r="K26" s="21"/>
      <c r="L26" s="21"/>
      <c r="M26" s="21"/>
      <c r="N26" s="21"/>
    </row>
    <row r="27" spans="1:14" ht="19.5" customHeight="1">
      <c r="A27" s="7"/>
      <c r="B27" s="348" t="s">
        <v>121</v>
      </c>
      <c r="C27" s="348"/>
      <c r="D27" s="348"/>
      <c r="E27" s="348"/>
      <c r="F27" s="348"/>
      <c r="G27" s="348"/>
      <c r="H27" s="348"/>
      <c r="I27" s="1"/>
      <c r="J27" s="1"/>
      <c r="K27" s="1"/>
      <c r="L27" s="1"/>
      <c r="M27" s="1"/>
      <c r="N27" s="24"/>
    </row>
    <row r="28" spans="1:13" ht="19.5" customHeight="1">
      <c r="A28" s="7"/>
      <c r="B28" s="7"/>
      <c r="C28" s="7"/>
      <c r="D28" s="7"/>
      <c r="E28" s="7"/>
      <c r="F28" s="7"/>
      <c r="G28" s="7"/>
      <c r="H28" s="8"/>
      <c r="I28" s="9"/>
      <c r="J28" s="9"/>
      <c r="K28" s="9"/>
      <c r="L28" s="9"/>
      <c r="M28" s="9"/>
    </row>
    <row r="29" spans="1:13" ht="19.5" customHeight="1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M29" s="8"/>
    </row>
    <row r="30" spans="1:13" ht="19.5" customHeight="1">
      <c r="A30" s="7"/>
      <c r="B30" s="347"/>
      <c r="C30" s="347"/>
      <c r="D30" s="346"/>
      <c r="E30" s="346"/>
      <c r="F30" s="37"/>
      <c r="G30" s="7"/>
      <c r="H30" s="5" t="s">
        <v>11</v>
      </c>
      <c r="I30" s="23"/>
      <c r="J30" s="23"/>
      <c r="K30" s="23"/>
      <c r="L30" s="23"/>
      <c r="M30" s="23"/>
    </row>
    <row r="31" spans="1:13" ht="19.5" customHeight="1">
      <c r="A31" s="7"/>
      <c r="B31" s="7"/>
      <c r="C31" s="7"/>
      <c r="D31" s="7"/>
      <c r="E31" s="7"/>
      <c r="F31" s="7"/>
      <c r="G31" s="7"/>
      <c r="H31" s="5"/>
      <c r="I31" s="339" t="str">
        <f>E25</f>
        <v>นายกฤษณ์ จินนะกูล</v>
      </c>
      <c r="J31" s="338"/>
      <c r="K31" s="338"/>
      <c r="L31" s="338"/>
      <c r="M31" s="338"/>
    </row>
    <row r="32" spans="8:13" ht="21" customHeight="1">
      <c r="H32" s="5" t="s">
        <v>6</v>
      </c>
      <c r="I32" s="209">
        <f>กรอกข้อมูลที่นี่!C3</f>
        <v>14</v>
      </c>
      <c r="J32" s="337" t="str">
        <f>กรอกข้อมูลที่นี่!D3</f>
        <v>มิถุนายน</v>
      </c>
      <c r="K32" s="338"/>
      <c r="L32" s="338"/>
      <c r="M32" s="208">
        <f>กรอกข้อมูลที่นี่!E3</f>
        <v>2566</v>
      </c>
    </row>
    <row r="33" ht="15" customHeight="1"/>
    <row r="34" ht="21" customHeight="1"/>
    <row r="35" ht="18" customHeight="1"/>
    <row r="36" ht="21" customHeight="1"/>
    <row r="37" ht="21" customHeight="1"/>
    <row r="38" ht="21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 sheet="1" objects="1" scenarios="1"/>
  <mergeCells count="23">
    <mergeCell ref="J32:L32"/>
    <mergeCell ref="I31:M31"/>
    <mergeCell ref="E25:H25"/>
    <mergeCell ref="J6:L6"/>
    <mergeCell ref="C25:D25"/>
    <mergeCell ref="J25:M25"/>
    <mergeCell ref="D30:E30"/>
    <mergeCell ref="B30:C30"/>
    <mergeCell ref="B27:H27"/>
    <mergeCell ref="A1:M1"/>
    <mergeCell ref="A2:M2"/>
    <mergeCell ref="A3:M3"/>
    <mergeCell ref="A4:M4"/>
    <mergeCell ref="B22:I22"/>
    <mergeCell ref="J22:L22"/>
    <mergeCell ref="J12:L12"/>
    <mergeCell ref="J21:L21"/>
    <mergeCell ref="J18:L18"/>
    <mergeCell ref="J19:L19"/>
    <mergeCell ref="J20:L20"/>
    <mergeCell ref="B5:D5"/>
    <mergeCell ref="J5:L5"/>
    <mergeCell ref="E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N32"/>
  <sheetViews>
    <sheetView showGridLines="0" view="pageLayout" zoomScale="70" zoomScalePageLayoutView="70" workbookViewId="0" topLeftCell="A1">
      <selection activeCell="H12" sqref="H12"/>
    </sheetView>
  </sheetViews>
  <sheetFormatPr defaultColWidth="8.8515625" defaultRowHeight="15"/>
  <cols>
    <col min="1" max="1" width="1.421875" style="0" customWidth="1"/>
    <col min="2" max="2" width="4.421875" style="0" customWidth="1"/>
    <col min="3" max="3" width="8.140625" style="0" customWidth="1"/>
    <col min="4" max="5" width="5.421875" style="0" customWidth="1"/>
    <col min="6" max="6" width="9.140625" style="0" customWidth="1"/>
    <col min="7" max="7" width="8.57421875" style="0" customWidth="1"/>
    <col min="8" max="8" width="6.421875" style="0" customWidth="1"/>
    <col min="9" max="9" width="25.57421875" style="0" customWidth="1"/>
    <col min="10" max="10" width="4.421875" style="0" customWidth="1"/>
    <col min="11" max="11" width="7.140625" style="0" customWidth="1"/>
    <col min="12" max="12" width="1.8515625" style="0" customWidth="1"/>
    <col min="13" max="13" width="11.28125" style="0" customWidth="1"/>
    <col min="14" max="14" width="5.140625" style="0" customWidth="1"/>
  </cols>
  <sheetData>
    <row r="1" spans="1:13" ht="15" customHeight="1">
      <c r="A1" s="352" t="s">
        <v>107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ht="21" customHeight="1">
      <c r="A2" s="318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ht="21" customHeight="1">
      <c r="A3" s="318" t="s">
        <v>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21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</row>
    <row r="5" spans="1:13" ht="19.5" customHeight="1">
      <c r="A5" s="4"/>
      <c r="B5" s="320" t="s">
        <v>2</v>
      </c>
      <c r="C5" s="321"/>
      <c r="D5" s="322"/>
      <c r="E5" s="335" t="s">
        <v>3</v>
      </c>
      <c r="F5" s="336"/>
      <c r="G5" s="336"/>
      <c r="H5" s="336"/>
      <c r="I5" s="336"/>
      <c r="J5" s="332" t="s">
        <v>128</v>
      </c>
      <c r="K5" s="333"/>
      <c r="L5" s="334"/>
      <c r="M5" s="26" t="s">
        <v>4</v>
      </c>
    </row>
    <row r="6" spans="1:13" ht="19.5" customHeight="1">
      <c r="A6" s="1"/>
      <c r="B6" s="156">
        <f>กรอกข้อมูลที่นี่!C3</f>
        <v>14</v>
      </c>
      <c r="C6" s="157" t="str">
        <f>กรอกข้อมูลที่นี่!D3</f>
        <v>มิถุนายน</v>
      </c>
      <c r="D6" s="158">
        <f>กรอกข้อมูลที่นี่!E3</f>
        <v>2566</v>
      </c>
      <c r="E6" s="27" t="s">
        <v>119</v>
      </c>
      <c r="F6" s="194"/>
      <c r="G6" s="194"/>
      <c r="H6" s="194"/>
      <c r="I6" s="195"/>
      <c r="J6" s="353">
        <f>F9*H9</f>
        <v>400</v>
      </c>
      <c r="K6" s="354"/>
      <c r="L6" s="355"/>
      <c r="M6" s="13"/>
    </row>
    <row r="7" spans="1:13" ht="40.5" customHeight="1">
      <c r="A7" s="1"/>
      <c r="B7" s="11"/>
      <c r="C7" s="12"/>
      <c r="D7" s="16"/>
      <c r="E7" s="185" t="s">
        <v>240</v>
      </c>
      <c r="F7" s="356" t="str">
        <f>กรอกข้อมูลที่นี่!C34</f>
        <v>49/32 ลาดพร้าว101 ถ.ลาดพร้าว แขวงคลองเจ้าคุณสิงห์ เขตวังทองหลาง กรุงเทพฯ</v>
      </c>
      <c r="G7" s="356"/>
      <c r="H7" s="356"/>
      <c r="I7" s="357"/>
      <c r="J7" s="329"/>
      <c r="K7" s="330"/>
      <c r="L7" s="331"/>
      <c r="M7" s="6"/>
    </row>
    <row r="8" spans="1:13" ht="40.5" customHeight="1">
      <c r="A8" s="1"/>
      <c r="B8" s="11"/>
      <c r="C8" s="12"/>
      <c r="D8" s="16"/>
      <c r="E8" s="185" t="s">
        <v>241</v>
      </c>
      <c r="F8" s="358" t="str">
        <f>กรอกข้อมูลที่นี่!C36</f>
        <v>สนามบินดอนเมือง กรุงเทพฯ</v>
      </c>
      <c r="G8" s="359"/>
      <c r="H8" s="359"/>
      <c r="I8" s="360"/>
      <c r="J8" s="15"/>
      <c r="K8" s="14"/>
      <c r="L8" s="20"/>
      <c r="M8" s="6"/>
    </row>
    <row r="9" spans="1:13" ht="19.5" customHeight="1">
      <c r="A9" s="7"/>
      <c r="B9" s="11"/>
      <c r="C9" s="12"/>
      <c r="D9" s="16"/>
      <c r="E9" s="185" t="s">
        <v>7</v>
      </c>
      <c r="F9" s="179">
        <f>กรอกข้อมูลที่นี่!C38</f>
        <v>2</v>
      </c>
      <c r="G9" s="188" t="s">
        <v>244</v>
      </c>
      <c r="H9" s="183">
        <f>กรอกข้อมูลที่นี่!G38</f>
        <v>200</v>
      </c>
      <c r="I9" s="183" t="s">
        <v>10</v>
      </c>
      <c r="J9" s="329"/>
      <c r="K9" s="330"/>
      <c r="L9" s="331"/>
      <c r="M9" s="6"/>
    </row>
    <row r="10" spans="1:13" ht="19.5" customHeight="1">
      <c r="A10" s="7"/>
      <c r="B10" s="11"/>
      <c r="C10" s="12"/>
      <c r="D10" s="16"/>
      <c r="E10" s="178"/>
      <c r="F10" s="179"/>
      <c r="G10" s="183"/>
      <c r="H10" s="180"/>
      <c r="I10" s="181"/>
      <c r="J10" s="15"/>
      <c r="K10" s="14"/>
      <c r="L10" s="20"/>
      <c r="M10" s="6"/>
    </row>
    <row r="11" spans="1:13" ht="19.5" customHeight="1">
      <c r="A11" s="7"/>
      <c r="B11" s="11"/>
      <c r="C11" s="12"/>
      <c r="D11" s="16"/>
      <c r="E11" s="361">
        <f>กรอกข้อมูลที่นี่!D40</f>
        <v>0</v>
      </c>
      <c r="F11" s="362"/>
      <c r="G11" s="362"/>
      <c r="H11" s="362"/>
      <c r="I11" s="363"/>
      <c r="J11" s="15"/>
      <c r="K11" s="14"/>
      <c r="L11" s="20"/>
      <c r="M11" s="6"/>
    </row>
    <row r="12" spans="1:13" ht="19.5" customHeight="1">
      <c r="A12" s="7"/>
      <c r="B12" s="11"/>
      <c r="C12" s="12"/>
      <c r="D12" s="16"/>
      <c r="E12" s="178"/>
      <c r="F12" s="181"/>
      <c r="G12" s="181"/>
      <c r="H12" s="181"/>
      <c r="I12" s="190"/>
      <c r="J12" s="326"/>
      <c r="K12" s="327"/>
      <c r="L12" s="328"/>
      <c r="M12" s="6"/>
    </row>
    <row r="13" spans="1:13" ht="19.5" customHeight="1">
      <c r="A13" s="7"/>
      <c r="B13" s="11"/>
      <c r="C13" s="12"/>
      <c r="D13" s="16"/>
      <c r="E13" s="185"/>
      <c r="F13" s="181"/>
      <c r="G13" s="186"/>
      <c r="H13" s="181"/>
      <c r="I13" s="181"/>
      <c r="J13" s="15"/>
      <c r="K13" s="14"/>
      <c r="L13" s="20"/>
      <c r="M13" s="6"/>
    </row>
    <row r="14" spans="1:13" ht="19.5" customHeight="1">
      <c r="A14" s="7"/>
      <c r="B14" s="11"/>
      <c r="C14" s="12"/>
      <c r="D14" s="16"/>
      <c r="E14" s="185"/>
      <c r="F14" s="181"/>
      <c r="G14" s="186"/>
      <c r="H14" s="181"/>
      <c r="I14" s="181"/>
      <c r="J14" s="15"/>
      <c r="K14" s="14"/>
      <c r="L14" s="20"/>
      <c r="M14" s="6"/>
    </row>
    <row r="15" spans="1:13" ht="19.5" customHeight="1">
      <c r="A15" s="7"/>
      <c r="B15" s="11"/>
      <c r="C15" s="12"/>
      <c r="D15" s="16"/>
      <c r="E15" s="185"/>
      <c r="F15" s="180"/>
      <c r="G15" s="186"/>
      <c r="H15" s="181"/>
      <c r="I15" s="181"/>
      <c r="J15" s="15"/>
      <c r="K15" s="14"/>
      <c r="L15" s="20"/>
      <c r="M15" s="6"/>
    </row>
    <row r="16" spans="1:13" ht="19.5" customHeight="1">
      <c r="A16" s="7"/>
      <c r="B16" s="11"/>
      <c r="C16" s="12"/>
      <c r="D16" s="16"/>
      <c r="E16" s="178"/>
      <c r="F16" s="181"/>
      <c r="G16" s="183"/>
      <c r="H16" s="180"/>
      <c r="I16" s="181"/>
      <c r="J16" s="15"/>
      <c r="K16" s="14"/>
      <c r="L16" s="20"/>
      <c r="M16" s="6"/>
    </row>
    <row r="17" spans="1:13" ht="19.5" customHeight="1">
      <c r="A17" s="7"/>
      <c r="B17" s="11"/>
      <c r="C17" s="12"/>
      <c r="D17" s="16"/>
      <c r="E17" s="191"/>
      <c r="F17" s="181"/>
      <c r="G17" s="181"/>
      <c r="H17" s="181"/>
      <c r="I17" s="181"/>
      <c r="J17" s="15"/>
      <c r="K17" s="14"/>
      <c r="L17" s="20"/>
      <c r="M17" s="6"/>
    </row>
    <row r="18" spans="1:13" ht="19.5" customHeight="1">
      <c r="A18" s="7"/>
      <c r="B18" s="11"/>
      <c r="C18" s="12"/>
      <c r="D18" s="16"/>
      <c r="E18" s="192"/>
      <c r="F18" s="193"/>
      <c r="G18" s="181"/>
      <c r="H18" s="181"/>
      <c r="I18" s="181"/>
      <c r="J18" s="329"/>
      <c r="K18" s="330"/>
      <c r="L18" s="331"/>
      <c r="M18" s="13"/>
    </row>
    <row r="19" spans="1:13" ht="19.5" customHeight="1">
      <c r="A19" s="7"/>
      <c r="B19" s="11"/>
      <c r="C19" s="12"/>
      <c r="D19" s="16"/>
      <c r="E19" s="15"/>
      <c r="F19" s="12"/>
      <c r="G19" s="14"/>
      <c r="H19" s="12"/>
      <c r="I19" s="12"/>
      <c r="J19" s="329"/>
      <c r="K19" s="330"/>
      <c r="L19" s="331"/>
      <c r="M19" s="6"/>
    </row>
    <row r="20" spans="1:13" ht="19.5" customHeight="1">
      <c r="A20" s="7"/>
      <c r="B20" s="11"/>
      <c r="C20" s="12"/>
      <c r="D20" s="16"/>
      <c r="E20" s="15"/>
      <c r="F20" s="12"/>
      <c r="G20" s="12"/>
      <c r="H20" s="12"/>
      <c r="I20" s="12"/>
      <c r="J20" s="329"/>
      <c r="K20" s="330"/>
      <c r="L20" s="331"/>
      <c r="M20" s="6"/>
    </row>
    <row r="21" spans="1:13" ht="19.5" customHeight="1">
      <c r="A21" s="7"/>
      <c r="B21" s="11"/>
      <c r="C21" s="12"/>
      <c r="D21" s="16"/>
      <c r="E21" s="11"/>
      <c r="F21" s="12"/>
      <c r="G21" s="12"/>
      <c r="H21" s="12"/>
      <c r="I21" s="12"/>
      <c r="J21" s="329"/>
      <c r="K21" s="330"/>
      <c r="L21" s="331"/>
      <c r="M21" s="6"/>
    </row>
    <row r="22" spans="1:13" ht="19.5" customHeight="1">
      <c r="A22" s="7"/>
      <c r="B22" s="320" t="s">
        <v>197</v>
      </c>
      <c r="C22" s="321"/>
      <c r="D22" s="321"/>
      <c r="E22" s="321"/>
      <c r="F22" s="321"/>
      <c r="G22" s="321"/>
      <c r="H22" s="321"/>
      <c r="I22" s="322"/>
      <c r="J22" s="349">
        <f>SUM(J6:L21)</f>
        <v>400</v>
      </c>
      <c r="K22" s="350"/>
      <c r="L22" s="351"/>
      <c r="M22" s="10"/>
    </row>
    <row r="23" spans="1:13" ht="19.5" customHeight="1">
      <c r="A23" s="7"/>
      <c r="B23" s="7"/>
      <c r="C23" s="7"/>
      <c r="D23" s="2"/>
      <c r="E23" s="7"/>
      <c r="F23" s="7"/>
      <c r="G23" s="7"/>
      <c r="H23" s="7"/>
      <c r="I23" s="7"/>
      <c r="J23" s="7"/>
      <c r="K23" s="7"/>
      <c r="L23" s="7"/>
      <c r="M23" s="7"/>
    </row>
    <row r="24" spans="1:14" ht="19.5" customHeight="1">
      <c r="A24" s="7"/>
      <c r="B24" s="1"/>
      <c r="C24" s="1"/>
      <c r="D24" s="21" t="str">
        <f>"จำนวนเงิน (ตัวอักษร)"&amp;"               "&amp;_xlfn.BAHTTEXT(J22)</f>
        <v>จำนวนเงิน (ตัวอักษร)               สี่ร้อยบาทถ้วน</v>
      </c>
      <c r="E24" s="1"/>
      <c r="F24" s="1"/>
      <c r="G24" s="36"/>
      <c r="H24" s="23"/>
      <c r="I24" s="1"/>
      <c r="J24" s="1"/>
      <c r="K24" s="22"/>
      <c r="L24" s="23"/>
      <c r="M24" s="25"/>
      <c r="N24" s="24"/>
    </row>
    <row r="25" spans="1:14" ht="19.5" customHeight="1">
      <c r="A25" s="7"/>
      <c r="B25" s="1"/>
      <c r="C25" s="344" t="s">
        <v>5</v>
      </c>
      <c r="D25" s="344"/>
      <c r="E25" s="340" t="str">
        <f>กรอกข้อมูลที่นี่!I32</f>
        <v>ผู้ช่วยศาสตราจารย์พีรดล เพชรานนท์</v>
      </c>
      <c r="F25" s="340"/>
      <c r="G25" s="340"/>
      <c r="H25" s="340"/>
      <c r="I25" s="34" t="s">
        <v>26</v>
      </c>
      <c r="J25" s="345" t="str">
        <f>กรอกข้อมูลที่นี่!I34</f>
        <v>ผู้ช่วยศาสตราจารย์</v>
      </c>
      <c r="K25" s="345"/>
      <c r="L25" s="345"/>
      <c r="M25" s="345"/>
      <c r="N25" s="24"/>
    </row>
    <row r="26" spans="1:14" ht="19.5" customHeight="1">
      <c r="A26" s="7"/>
      <c r="B26" s="348" t="s">
        <v>242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21"/>
    </row>
    <row r="27" spans="1:14" ht="19.5" customHeight="1">
      <c r="A27" s="7"/>
      <c r="B27" s="348" t="s">
        <v>243</v>
      </c>
      <c r="C27" s="348"/>
      <c r="D27" s="348"/>
      <c r="E27" s="348"/>
      <c r="F27" s="348"/>
      <c r="G27" s="348"/>
      <c r="H27" s="4"/>
      <c r="I27" s="1"/>
      <c r="J27" s="1"/>
      <c r="K27" s="1"/>
      <c r="L27" s="1"/>
      <c r="M27" s="1"/>
      <c r="N27" s="24"/>
    </row>
    <row r="28" spans="1:13" ht="19.5" customHeight="1">
      <c r="A28" s="7"/>
      <c r="B28" s="7"/>
      <c r="C28" s="7"/>
      <c r="D28" s="7"/>
      <c r="E28" s="7"/>
      <c r="F28" s="7"/>
      <c r="G28" s="7"/>
      <c r="H28" s="8"/>
      <c r="I28" s="9"/>
      <c r="J28" s="9"/>
      <c r="K28" s="9"/>
      <c r="L28" s="9"/>
      <c r="M28" s="9"/>
    </row>
    <row r="29" spans="1:13" ht="19.5" customHeight="1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M29" s="8"/>
    </row>
    <row r="30" spans="1:13" ht="19.5" customHeight="1">
      <c r="A30" s="7"/>
      <c r="B30" s="347"/>
      <c r="C30" s="347"/>
      <c r="D30" s="346"/>
      <c r="E30" s="346"/>
      <c r="F30" s="37"/>
      <c r="G30" s="7"/>
      <c r="H30" s="5" t="s">
        <v>11</v>
      </c>
      <c r="I30" s="23"/>
      <c r="J30" s="23"/>
      <c r="K30" s="23"/>
      <c r="L30" s="23"/>
      <c r="M30" s="23"/>
    </row>
    <row r="31" spans="1:13" ht="19.5" customHeight="1">
      <c r="A31" s="7"/>
      <c r="B31" s="7"/>
      <c r="C31" s="7"/>
      <c r="D31" s="7"/>
      <c r="E31" s="7"/>
      <c r="F31" s="7"/>
      <c r="G31" s="7"/>
      <c r="H31" s="5"/>
      <c r="I31" s="339" t="str">
        <f>E25</f>
        <v>ผู้ช่วยศาสตราจารย์พีรดล เพชรานนท์</v>
      </c>
      <c r="J31" s="338"/>
      <c r="K31" s="338"/>
      <c r="L31" s="338"/>
      <c r="M31" s="338"/>
    </row>
    <row r="32" spans="8:13" ht="21" customHeight="1">
      <c r="H32" s="5" t="s">
        <v>6</v>
      </c>
      <c r="I32" s="207"/>
      <c r="J32" s="23"/>
      <c r="K32" s="23"/>
      <c r="L32" s="23"/>
      <c r="M32" s="23"/>
    </row>
    <row r="33" ht="15" customHeight="1"/>
    <row r="34" ht="21" customHeight="1"/>
    <row r="35" ht="18" customHeight="1"/>
    <row r="36" ht="21" customHeight="1"/>
    <row r="37" ht="21" customHeight="1"/>
    <row r="38" ht="21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 sheet="1" objects="1" scenarios="1"/>
  <mergeCells count="28">
    <mergeCell ref="J12:L12"/>
    <mergeCell ref="A1:M1"/>
    <mergeCell ref="A2:M2"/>
    <mergeCell ref="A3:M3"/>
    <mergeCell ref="A4:M4"/>
    <mergeCell ref="B5:D5"/>
    <mergeCell ref="E5:I5"/>
    <mergeCell ref="J5:L5"/>
    <mergeCell ref="J6:L6"/>
    <mergeCell ref="J7:L7"/>
    <mergeCell ref="J9:L9"/>
    <mergeCell ref="F7:I7"/>
    <mergeCell ref="F8:I8"/>
    <mergeCell ref="E11:I11"/>
    <mergeCell ref="J18:L18"/>
    <mergeCell ref="J19:L19"/>
    <mergeCell ref="J20:L20"/>
    <mergeCell ref="J21:L21"/>
    <mergeCell ref="B22:I22"/>
    <mergeCell ref="J22:L22"/>
    <mergeCell ref="B30:C30"/>
    <mergeCell ref="D30:E30"/>
    <mergeCell ref="I31:M31"/>
    <mergeCell ref="C25:D25"/>
    <mergeCell ref="E25:H25"/>
    <mergeCell ref="J25:M25"/>
    <mergeCell ref="B27:G27"/>
    <mergeCell ref="B26:M26"/>
  </mergeCells>
  <printOptions/>
  <pageMargins left="0.3125" right="0.3402777777777778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N32"/>
  <sheetViews>
    <sheetView showGridLines="0" view="pageLayout" zoomScale="43" zoomScalePageLayoutView="43" workbookViewId="0" topLeftCell="A1">
      <selection activeCell="H12" sqref="H12"/>
    </sheetView>
  </sheetViews>
  <sheetFormatPr defaultColWidth="8.8515625" defaultRowHeight="15"/>
  <cols>
    <col min="1" max="1" width="1.421875" style="0" customWidth="1"/>
    <col min="2" max="2" width="4.421875" style="0" customWidth="1"/>
    <col min="3" max="3" width="8.57421875" style="0" customWidth="1"/>
    <col min="4" max="4" width="5.421875" style="0" customWidth="1"/>
    <col min="5" max="5" width="3.421875" style="0" customWidth="1"/>
    <col min="6" max="6" width="11.57421875" style="0" customWidth="1"/>
    <col min="7" max="7" width="8.57421875" style="0" customWidth="1"/>
    <col min="8" max="8" width="15.8515625" style="0" customWidth="1"/>
    <col min="9" max="9" width="7.00390625" style="0" customWidth="1"/>
    <col min="10" max="10" width="4.421875" style="0" customWidth="1"/>
    <col min="11" max="11" width="5.421875" style="0" customWidth="1"/>
    <col min="12" max="12" width="3.8515625" style="0" customWidth="1"/>
    <col min="13" max="13" width="12.28125" style="0" customWidth="1"/>
    <col min="14" max="14" width="4.00390625" style="0" customWidth="1"/>
  </cols>
  <sheetData>
    <row r="1" spans="1:13" ht="15" customHeight="1">
      <c r="A1" s="317" t="s">
        <v>107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21" customHeight="1">
      <c r="A2" s="318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ht="21" customHeight="1">
      <c r="A3" s="318" t="s">
        <v>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21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</row>
    <row r="5" spans="1:13" ht="19.5" customHeight="1">
      <c r="A5" s="4"/>
      <c r="B5" s="320" t="s">
        <v>2</v>
      </c>
      <c r="C5" s="321"/>
      <c r="D5" s="322"/>
      <c r="E5" s="335" t="s">
        <v>3</v>
      </c>
      <c r="F5" s="336"/>
      <c r="G5" s="336"/>
      <c r="H5" s="336"/>
      <c r="I5" s="336"/>
      <c r="J5" s="332" t="s">
        <v>128</v>
      </c>
      <c r="K5" s="333"/>
      <c r="L5" s="334"/>
      <c r="M5" s="26" t="s">
        <v>4</v>
      </c>
    </row>
    <row r="6" spans="1:13" ht="19.5" customHeight="1">
      <c r="A6" s="1"/>
      <c r="B6" s="156">
        <f>กรอกข้อมูลที่นี่!C3</f>
        <v>14</v>
      </c>
      <c r="C6" s="157" t="str">
        <f>กรอกข้อมูลที่นี่!D3</f>
        <v>มิถุนายน</v>
      </c>
      <c r="D6" s="158">
        <f>กรอกข้อมูลที่นี่!E3</f>
        <v>2566</v>
      </c>
      <c r="E6" s="27" t="s">
        <v>228</v>
      </c>
      <c r="F6" s="12"/>
      <c r="G6" s="12"/>
      <c r="H6" s="12"/>
      <c r="I6" s="17"/>
      <c r="J6" s="341">
        <f>G12*4</f>
        <v>1600</v>
      </c>
      <c r="K6" s="342"/>
      <c r="L6" s="343"/>
      <c r="M6" s="13"/>
    </row>
    <row r="7" spans="1:13" ht="19.5" customHeight="1">
      <c r="A7" s="1"/>
      <c r="B7" s="11"/>
      <c r="C7" s="12"/>
      <c r="D7" s="16"/>
      <c r="E7" s="185" t="s">
        <v>8</v>
      </c>
      <c r="F7" s="181"/>
      <c r="G7" s="186" t="str">
        <f>กรอกข้อมูลที่นี่!C46</f>
        <v>กวค 9009 กทม.</v>
      </c>
      <c r="H7" s="187"/>
      <c r="I7" s="196" t="s">
        <v>245</v>
      </c>
      <c r="J7" s="329"/>
      <c r="K7" s="330"/>
      <c r="L7" s="331"/>
      <c r="M7" s="6"/>
    </row>
    <row r="8" spans="1:13" ht="19.5" customHeight="1">
      <c r="A8" s="7"/>
      <c r="B8" s="11"/>
      <c r="C8" s="12"/>
      <c r="D8" s="16"/>
      <c r="E8" s="364" t="str">
        <f>กรอกข้อมูลที่นี่!C48</f>
        <v>มหาวิทยาลัยราชภัฏจันทรเกษม</v>
      </c>
      <c r="F8" s="359"/>
      <c r="G8" s="359"/>
      <c r="H8" s="359"/>
      <c r="I8" s="360"/>
      <c r="J8" s="329"/>
      <c r="K8" s="330"/>
      <c r="L8" s="331"/>
      <c r="M8" s="6"/>
    </row>
    <row r="9" spans="1:13" ht="19.5" customHeight="1">
      <c r="A9" s="7"/>
      <c r="B9" s="11"/>
      <c r="C9" s="12"/>
      <c r="D9" s="16"/>
      <c r="E9" s="156" t="s">
        <v>229</v>
      </c>
      <c r="F9" s="358" t="str">
        <f>กรอกข้อมูลที่นี่!C50</f>
        <v>มหาวิทยาลัยขอนแก่น</v>
      </c>
      <c r="G9" s="359"/>
      <c r="H9" s="359"/>
      <c r="I9" s="360"/>
      <c r="J9" s="329"/>
      <c r="K9" s="330"/>
      <c r="L9" s="331"/>
      <c r="M9" s="6"/>
    </row>
    <row r="10" spans="1:13" ht="19.5" customHeight="1">
      <c r="A10" s="7"/>
      <c r="B10" s="11"/>
      <c r="C10" s="12"/>
      <c r="D10" s="16"/>
      <c r="E10" s="178" t="s">
        <v>123</v>
      </c>
      <c r="F10" s="179"/>
      <c r="G10" s="183">
        <f>กรอกข้อมูลที่นี่!C52</f>
        <v>200</v>
      </c>
      <c r="H10" s="180" t="s">
        <v>33</v>
      </c>
      <c r="I10" s="181"/>
      <c r="J10" s="15"/>
      <c r="K10" s="14"/>
      <c r="L10" s="20"/>
      <c r="M10" s="6"/>
    </row>
    <row r="11" spans="1:13" ht="19.5" customHeight="1">
      <c r="A11" s="7"/>
      <c r="B11" s="11"/>
      <c r="C11" s="12"/>
      <c r="D11" s="16"/>
      <c r="E11" s="178" t="s">
        <v>124</v>
      </c>
      <c r="F11" s="179"/>
      <c r="G11" s="183">
        <f>กรอกข้อมูลที่นี่!I52</f>
        <v>200</v>
      </c>
      <c r="H11" s="180" t="s">
        <v>33</v>
      </c>
      <c r="I11" s="181"/>
      <c r="J11" s="15"/>
      <c r="K11" s="14"/>
      <c r="L11" s="20"/>
      <c r="M11" s="6"/>
    </row>
    <row r="12" spans="1:13" ht="19.5" customHeight="1">
      <c r="A12" s="7"/>
      <c r="B12" s="11"/>
      <c r="C12" s="12"/>
      <c r="D12" s="16"/>
      <c r="E12" s="178" t="s">
        <v>125</v>
      </c>
      <c r="F12" s="181"/>
      <c r="G12" s="183">
        <f>SUM(G10:G11)</f>
        <v>400</v>
      </c>
      <c r="H12" s="180" t="s">
        <v>227</v>
      </c>
      <c r="I12" s="190"/>
      <c r="J12" s="326"/>
      <c r="K12" s="327"/>
      <c r="L12" s="328"/>
      <c r="M12" s="6"/>
    </row>
    <row r="13" spans="1:13" ht="19.5" customHeight="1">
      <c r="A13" s="7"/>
      <c r="B13" s="11"/>
      <c r="C13" s="12"/>
      <c r="D13" s="16"/>
      <c r="E13" s="28"/>
      <c r="F13" s="12"/>
      <c r="G13" s="35"/>
      <c r="H13" s="12"/>
      <c r="I13" s="12"/>
      <c r="J13" s="15"/>
      <c r="K13" s="14"/>
      <c r="L13" s="20"/>
      <c r="M13" s="6"/>
    </row>
    <row r="14" spans="1:13" ht="19.5" customHeight="1">
      <c r="A14" s="7"/>
      <c r="B14" s="11"/>
      <c r="C14" s="12"/>
      <c r="D14" s="16"/>
      <c r="E14" s="28"/>
      <c r="F14" s="12"/>
      <c r="G14" s="35"/>
      <c r="H14" s="12"/>
      <c r="I14" s="12"/>
      <c r="J14" s="15"/>
      <c r="K14" s="14"/>
      <c r="L14" s="20"/>
      <c r="M14" s="6"/>
    </row>
    <row r="15" spans="1:13" ht="19.5" customHeight="1">
      <c r="A15" s="7"/>
      <c r="B15" s="11"/>
      <c r="C15" s="12"/>
      <c r="D15" s="16"/>
      <c r="E15" s="28"/>
      <c r="F15" s="29"/>
      <c r="G15" s="35"/>
      <c r="H15" s="12"/>
      <c r="I15" s="12"/>
      <c r="J15" s="15"/>
      <c r="K15" s="14"/>
      <c r="L15" s="20"/>
      <c r="M15" s="6"/>
    </row>
    <row r="16" spans="1:13" ht="19.5" customHeight="1">
      <c r="A16" s="7"/>
      <c r="B16" s="11"/>
      <c r="C16" s="12"/>
      <c r="D16" s="16"/>
      <c r="E16" s="27"/>
      <c r="F16" s="12"/>
      <c r="G16" s="32"/>
      <c r="H16" s="29"/>
      <c r="I16" s="12"/>
      <c r="J16" s="15"/>
      <c r="K16" s="14"/>
      <c r="L16" s="20"/>
      <c r="M16" s="6"/>
    </row>
    <row r="17" spans="1:13" ht="19.5" customHeight="1">
      <c r="A17" s="7"/>
      <c r="B17" s="11"/>
      <c r="C17" s="12"/>
      <c r="D17" s="16"/>
      <c r="E17" s="11"/>
      <c r="F17" s="12"/>
      <c r="G17" s="12"/>
      <c r="H17" s="12"/>
      <c r="I17" s="12"/>
      <c r="J17" s="15"/>
      <c r="K17" s="14"/>
      <c r="L17" s="20"/>
      <c r="M17" s="6"/>
    </row>
    <row r="18" spans="1:13" ht="19.5" customHeight="1">
      <c r="A18" s="7"/>
      <c r="B18" s="11"/>
      <c r="C18" s="12"/>
      <c r="D18" s="16"/>
      <c r="E18" s="18"/>
      <c r="F18" s="19"/>
      <c r="G18" s="12"/>
      <c r="H18" s="12"/>
      <c r="I18" s="12"/>
      <c r="J18" s="329"/>
      <c r="K18" s="330"/>
      <c r="L18" s="331"/>
      <c r="M18" s="13"/>
    </row>
    <row r="19" spans="1:13" ht="19.5" customHeight="1">
      <c r="A19" s="7"/>
      <c r="B19" s="11"/>
      <c r="C19" s="12"/>
      <c r="D19" s="16"/>
      <c r="E19" s="15"/>
      <c r="F19" s="12"/>
      <c r="G19" s="14"/>
      <c r="H19" s="12"/>
      <c r="I19" s="12"/>
      <c r="J19" s="329"/>
      <c r="K19" s="330"/>
      <c r="L19" s="331"/>
      <c r="M19" s="6"/>
    </row>
    <row r="20" spans="1:13" ht="19.5" customHeight="1">
      <c r="A20" s="7"/>
      <c r="B20" s="11"/>
      <c r="C20" s="12"/>
      <c r="D20" s="16"/>
      <c r="E20" s="15"/>
      <c r="F20" s="12"/>
      <c r="G20" s="12"/>
      <c r="H20" s="12"/>
      <c r="I20" s="12"/>
      <c r="J20" s="329"/>
      <c r="K20" s="330"/>
      <c r="L20" s="331"/>
      <c r="M20" s="6"/>
    </row>
    <row r="21" spans="1:13" ht="19.5" customHeight="1">
      <c r="A21" s="7"/>
      <c r="B21" s="11"/>
      <c r="C21" s="12"/>
      <c r="D21" s="16"/>
      <c r="E21" s="11"/>
      <c r="F21" s="12"/>
      <c r="G21" s="12"/>
      <c r="H21" s="12"/>
      <c r="I21" s="12"/>
      <c r="J21" s="329"/>
      <c r="K21" s="330"/>
      <c r="L21" s="331"/>
      <c r="M21" s="6"/>
    </row>
    <row r="22" spans="1:13" ht="19.5" customHeight="1">
      <c r="A22" s="7"/>
      <c r="B22" s="320" t="s">
        <v>197</v>
      </c>
      <c r="C22" s="321"/>
      <c r="D22" s="321"/>
      <c r="E22" s="321"/>
      <c r="F22" s="321"/>
      <c r="G22" s="321"/>
      <c r="H22" s="321"/>
      <c r="I22" s="322"/>
      <c r="J22" s="323">
        <f>SUM(J6:L21)</f>
        <v>1600</v>
      </c>
      <c r="K22" s="324"/>
      <c r="L22" s="325"/>
      <c r="M22" s="10"/>
    </row>
    <row r="23" spans="1:13" ht="19.5" customHeight="1">
      <c r="A23" s="7"/>
      <c r="B23" s="7"/>
      <c r="C23" s="7"/>
      <c r="D23" s="2"/>
      <c r="E23" s="7"/>
      <c r="F23" s="7"/>
      <c r="G23" s="7"/>
      <c r="H23" s="7"/>
      <c r="I23" s="7"/>
      <c r="J23" s="7"/>
      <c r="K23" s="7"/>
      <c r="L23" s="7"/>
      <c r="M23" s="7"/>
    </row>
    <row r="24" spans="1:14" ht="19.5" customHeight="1">
      <c r="A24" s="7"/>
      <c r="B24" s="1"/>
      <c r="C24" s="1"/>
      <c r="D24" s="21" t="str">
        <f>"จำนวนเงิน (ตัวอักษร)"&amp;"               "&amp;_xlfn.BAHTTEXT(J22)</f>
        <v>จำนวนเงิน (ตัวอักษร)               หนึ่งพันหกร้อยบาทถ้วน</v>
      </c>
      <c r="E24" s="1"/>
      <c r="F24" s="1"/>
      <c r="G24" s="36"/>
      <c r="H24" s="23"/>
      <c r="I24" s="1"/>
      <c r="J24" s="1"/>
      <c r="K24" s="22"/>
      <c r="L24" s="23"/>
      <c r="M24" s="25"/>
      <c r="N24" s="24"/>
    </row>
    <row r="25" spans="1:14" ht="19.5" customHeight="1">
      <c r="A25" s="7"/>
      <c r="B25" s="1"/>
      <c r="C25" s="344" t="s">
        <v>5</v>
      </c>
      <c r="D25" s="344"/>
      <c r="E25" s="340" t="str">
        <f>กรอกข้อมูลที่นี่!I44</f>
        <v>นางสาวกมลวรรณ อังศรีสุรพร</v>
      </c>
      <c r="F25" s="340"/>
      <c r="G25" s="340"/>
      <c r="H25" s="340"/>
      <c r="I25" s="34" t="s">
        <v>26</v>
      </c>
      <c r="J25" s="345" t="str">
        <f>กรอกข้อมูลที่นี่!I46</f>
        <v>อาจารย์</v>
      </c>
      <c r="K25" s="345"/>
      <c r="L25" s="345"/>
      <c r="M25" s="345"/>
      <c r="N25" s="24"/>
    </row>
    <row r="26" spans="1:14" ht="19.5" customHeight="1">
      <c r="A26" s="7"/>
      <c r="B26" s="348" t="s">
        <v>246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</row>
    <row r="27" spans="1:14" ht="19.5" customHeight="1">
      <c r="A27" s="7"/>
      <c r="B27" s="348" t="s">
        <v>243</v>
      </c>
      <c r="C27" s="348"/>
      <c r="D27" s="348"/>
      <c r="E27" s="348"/>
      <c r="F27" s="348"/>
      <c r="G27" s="348"/>
      <c r="H27" s="4"/>
      <c r="I27" s="1"/>
      <c r="J27" s="1"/>
      <c r="K27" s="1"/>
      <c r="L27" s="1"/>
      <c r="M27" s="1"/>
      <c r="N27" s="24"/>
    </row>
    <row r="28" spans="1:13" ht="19.5" customHeight="1">
      <c r="A28" s="7"/>
      <c r="B28" s="7"/>
      <c r="C28" s="7"/>
      <c r="D28" s="7"/>
      <c r="E28" s="7"/>
      <c r="F28" s="7"/>
      <c r="G28" s="7"/>
      <c r="H28" s="8"/>
      <c r="I28" s="9"/>
      <c r="J28" s="9"/>
      <c r="K28" s="9"/>
      <c r="L28" s="9"/>
      <c r="M28" s="9"/>
    </row>
    <row r="29" spans="1:13" ht="19.5" customHeight="1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M29" s="8"/>
    </row>
    <row r="30" spans="1:13" ht="19.5" customHeight="1">
      <c r="A30" s="7"/>
      <c r="B30" s="347"/>
      <c r="C30" s="347"/>
      <c r="D30" s="346"/>
      <c r="E30" s="346"/>
      <c r="F30" s="37"/>
      <c r="G30" s="7"/>
      <c r="H30" s="5" t="s">
        <v>11</v>
      </c>
      <c r="I30" s="23"/>
      <c r="J30" s="23"/>
      <c r="K30" s="23"/>
      <c r="L30" s="23"/>
      <c r="M30" s="23"/>
    </row>
    <row r="31" spans="1:13" ht="19.5" customHeight="1">
      <c r="A31" s="7"/>
      <c r="B31" s="7"/>
      <c r="C31" s="7"/>
      <c r="D31" s="7"/>
      <c r="E31" s="7"/>
      <c r="F31" s="7"/>
      <c r="G31" s="7"/>
      <c r="H31" s="5"/>
      <c r="I31" s="339" t="str">
        <f>E25</f>
        <v>นางสาวกมลวรรณ อังศรีสุรพร</v>
      </c>
      <c r="J31" s="338"/>
      <c r="K31" s="338"/>
      <c r="L31" s="338"/>
      <c r="M31" s="338"/>
    </row>
    <row r="32" spans="8:13" ht="21" customHeight="1">
      <c r="H32" s="5" t="s">
        <v>6</v>
      </c>
      <c r="I32" s="23"/>
      <c r="J32" s="23"/>
      <c r="K32" s="23"/>
      <c r="L32" s="23"/>
      <c r="M32" s="23"/>
    </row>
    <row r="33" ht="15" customHeight="1"/>
    <row r="34" ht="21" customHeight="1"/>
    <row r="35" ht="18" customHeight="1"/>
    <row r="36" ht="21" customHeight="1"/>
    <row r="37" ht="21" customHeight="1"/>
    <row r="38" ht="21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 sheet="1" objects="1" scenarios="1"/>
  <mergeCells count="28">
    <mergeCell ref="J12:L12"/>
    <mergeCell ref="A1:M1"/>
    <mergeCell ref="A2:M2"/>
    <mergeCell ref="A3:M3"/>
    <mergeCell ref="A4:M4"/>
    <mergeCell ref="B5:D5"/>
    <mergeCell ref="E5:I5"/>
    <mergeCell ref="J5:L5"/>
    <mergeCell ref="J6:L6"/>
    <mergeCell ref="J7:L7"/>
    <mergeCell ref="J8:L8"/>
    <mergeCell ref="J9:L9"/>
    <mergeCell ref="F9:I9"/>
    <mergeCell ref="E8:I8"/>
    <mergeCell ref="J18:L18"/>
    <mergeCell ref="J19:L19"/>
    <mergeCell ref="J20:L20"/>
    <mergeCell ref="J21:L21"/>
    <mergeCell ref="B22:I22"/>
    <mergeCell ref="J22:L22"/>
    <mergeCell ref="B30:C30"/>
    <mergeCell ref="D30:E30"/>
    <mergeCell ref="I31:M31"/>
    <mergeCell ref="C25:D25"/>
    <mergeCell ref="E25:H25"/>
    <mergeCell ref="J25:M25"/>
    <mergeCell ref="B26:N26"/>
    <mergeCell ref="B27:G27"/>
  </mergeCells>
  <printOptions/>
  <pageMargins left="0.4097222222222222" right="0.2708333333333333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M33"/>
  <sheetViews>
    <sheetView showGridLines="0" zoomScale="70" zoomScaleNormal="70" zoomScalePageLayoutView="0" workbookViewId="0" topLeftCell="A1">
      <selection activeCell="A1" sqref="A1:M1"/>
    </sheetView>
  </sheetViews>
  <sheetFormatPr defaultColWidth="8.8515625" defaultRowHeight="15"/>
  <cols>
    <col min="1" max="1" width="1.421875" style="0" customWidth="1"/>
    <col min="2" max="2" width="6.421875" style="0" customWidth="1"/>
    <col min="3" max="3" width="3.57421875" style="0" customWidth="1"/>
    <col min="4" max="5" width="7.421875" style="0" customWidth="1"/>
    <col min="6" max="6" width="8.140625" style="0" customWidth="1"/>
    <col min="7" max="7" width="7.140625" style="0" customWidth="1"/>
    <col min="8" max="8" width="4.421875" style="0" customWidth="1"/>
    <col min="9" max="9" width="5.28125" style="0" bestFit="1" customWidth="1"/>
    <col min="10" max="10" width="7.8515625" style="0" customWidth="1"/>
    <col min="11" max="11" width="8.8515625" style="0" customWidth="1"/>
    <col min="12" max="12" width="11.28125" style="0" customWidth="1"/>
    <col min="13" max="13" width="11.8515625" style="0" customWidth="1"/>
  </cols>
  <sheetData>
    <row r="1" spans="1:13" ht="27.75">
      <c r="A1" s="318" t="s">
        <v>109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ht="7.5" customHeight="1"/>
    <row r="3" spans="1:13" ht="21" customHeight="1">
      <c r="A3" s="44"/>
      <c r="B3" s="44"/>
      <c r="C3" s="44"/>
      <c r="D3" s="44"/>
      <c r="E3" s="44"/>
      <c r="F3" s="44"/>
      <c r="G3" s="44"/>
      <c r="K3" s="44"/>
      <c r="M3" s="5" t="s">
        <v>108</v>
      </c>
    </row>
    <row r="4" spans="1:12" ht="21" customHeight="1">
      <c r="A4" s="44"/>
      <c r="B4" s="44"/>
      <c r="C4" s="44"/>
      <c r="F4" s="5" t="s">
        <v>6</v>
      </c>
      <c r="G4" s="76">
        <f>กรอกข้อมูลที่นี่!Q3</f>
        <v>16</v>
      </c>
      <c r="H4" s="128" t="str">
        <f>กรอกข้อมูลที่นี่!R3</f>
        <v>มิถุนายน</v>
      </c>
      <c r="I4" s="76"/>
      <c r="J4" s="76" t="s">
        <v>25</v>
      </c>
      <c r="K4" s="79">
        <f>กรอกข้อมูลที่นี่!S3</f>
        <v>2566</v>
      </c>
      <c r="L4" s="44"/>
    </row>
    <row r="5" spans="3:13" s="22" customFormat="1" ht="28.5" customHeight="1">
      <c r="C5" s="4" t="s">
        <v>5</v>
      </c>
      <c r="D5" s="81"/>
      <c r="E5" s="365" t="str">
        <f>กรอกข้อมูลที่นี่!W3</f>
        <v>ดร.ปิยาภรณ์ เตชะเรืองรอง</v>
      </c>
      <c r="F5" s="365"/>
      <c r="G5" s="365"/>
      <c r="H5" s="365"/>
      <c r="I5" s="365"/>
      <c r="J5" s="365"/>
      <c r="K5" s="365"/>
      <c r="L5" s="365"/>
      <c r="M5" s="365"/>
    </row>
    <row r="6" spans="2:13" s="22" customFormat="1" ht="21" customHeight="1">
      <c r="B6" s="22" t="s">
        <v>130</v>
      </c>
      <c r="D6" s="76">
        <f>กรอกข้อมูลที่นี่!Q5</f>
        <v>1</v>
      </c>
      <c r="E6" s="96" t="s">
        <v>131</v>
      </c>
      <c r="F6" s="97">
        <f>กรอกข้อมูลที่นี่!S5</f>
        <v>5</v>
      </c>
      <c r="G6" s="76" t="s">
        <v>132</v>
      </c>
      <c r="H6" s="366" t="str">
        <f>กรอกข้อมูลที่นี่!U5</f>
        <v>รัชดาภิเษก 36</v>
      </c>
      <c r="I6" s="366"/>
      <c r="J6" s="366"/>
      <c r="K6" s="22" t="s">
        <v>133</v>
      </c>
      <c r="L6" s="366" t="str">
        <f>กรอกข้อมูลที่นี่!W5</f>
        <v>รัชดาภิเษก</v>
      </c>
      <c r="M6" s="366"/>
    </row>
    <row r="7" spans="2:13" s="22" customFormat="1" ht="21" customHeight="1">
      <c r="B7" s="22" t="s">
        <v>134</v>
      </c>
      <c r="D7" s="366" t="str">
        <f>กรอกข้อมูลที่นี่!AA5</f>
        <v>จันทรเกษม</v>
      </c>
      <c r="E7" s="367"/>
      <c r="F7" s="370" t="s">
        <v>135</v>
      </c>
      <c r="G7" s="370"/>
      <c r="H7" s="366" t="str">
        <f>กรอกข้อมูลที่นี่!Q7</f>
        <v>จตุจักร</v>
      </c>
      <c r="I7" s="366"/>
      <c r="J7" s="366"/>
      <c r="K7" s="22" t="s">
        <v>61</v>
      </c>
      <c r="L7" s="366" t="str">
        <f>กรอกข้อมูลที่นี่!S7</f>
        <v>กรุงเทพฯ</v>
      </c>
      <c r="M7" s="366"/>
    </row>
    <row r="8" s="22" customFormat="1" ht="21" customHeight="1">
      <c r="B8" s="37" t="s">
        <v>195</v>
      </c>
    </row>
    <row r="9" s="22" customFormat="1" ht="21" customHeight="1"/>
    <row r="10" spans="1:13" ht="19.5" customHeight="1">
      <c r="A10" s="4"/>
      <c r="B10" s="45" t="s">
        <v>126</v>
      </c>
      <c r="C10" s="335" t="s">
        <v>196</v>
      </c>
      <c r="D10" s="336"/>
      <c r="E10" s="336"/>
      <c r="F10" s="336"/>
      <c r="G10" s="336"/>
      <c r="H10" s="368"/>
      <c r="I10" s="369"/>
      <c r="J10" s="47" t="s">
        <v>7</v>
      </c>
      <c r="K10" s="47" t="s">
        <v>129</v>
      </c>
      <c r="L10" s="26" t="s">
        <v>127</v>
      </c>
      <c r="M10" s="26" t="s">
        <v>128</v>
      </c>
    </row>
    <row r="11" spans="1:13" ht="19.5" customHeight="1">
      <c r="A11" s="1"/>
      <c r="B11" s="30">
        <v>1</v>
      </c>
      <c r="C11" s="27" t="s">
        <v>110</v>
      </c>
      <c r="D11" s="12"/>
      <c r="E11" s="12"/>
      <c r="F11" s="32"/>
      <c r="G11" s="17"/>
      <c r="H11" s="327"/>
      <c r="I11" s="328"/>
      <c r="J11" s="46">
        <f>C12*E12</f>
        <v>12</v>
      </c>
      <c r="K11" s="46" t="s">
        <v>113</v>
      </c>
      <c r="L11" s="197">
        <f>G12</f>
        <v>600</v>
      </c>
      <c r="M11" s="149">
        <f>L11*J11</f>
        <v>7200</v>
      </c>
    </row>
    <row r="12" spans="1:13" ht="19.5" customHeight="1">
      <c r="A12" s="1"/>
      <c r="B12" s="11"/>
      <c r="C12" s="150" t="str">
        <f>กรอกข้อมูลที่นี่!Q9</f>
        <v>2</v>
      </c>
      <c r="D12" s="151" t="s">
        <v>224</v>
      </c>
      <c r="E12" s="152" t="str">
        <f>กรอกข้อมูลที่นี่!Q11</f>
        <v>6</v>
      </c>
      <c r="F12" s="153" t="s">
        <v>225</v>
      </c>
      <c r="G12" s="154">
        <f>กรอกข้อมูลที่นี่!U11</f>
        <v>600</v>
      </c>
      <c r="H12" s="371" t="s">
        <v>10</v>
      </c>
      <c r="I12" s="372"/>
      <c r="J12" s="16"/>
      <c r="K12" s="20"/>
      <c r="L12" s="6"/>
      <c r="M12" s="82"/>
    </row>
    <row r="13" spans="1:13" ht="19.5" customHeight="1">
      <c r="A13" s="1"/>
      <c r="B13" s="11"/>
      <c r="C13" s="28"/>
      <c r="D13" s="78"/>
      <c r="E13" s="33"/>
      <c r="F13" s="78"/>
      <c r="G13" s="78"/>
      <c r="H13" s="12"/>
      <c r="I13" s="16"/>
      <c r="J13" s="16"/>
      <c r="K13" s="20"/>
      <c r="L13" s="6"/>
      <c r="M13" s="82"/>
    </row>
    <row r="14" spans="1:13" ht="19.5" customHeight="1">
      <c r="A14" s="1"/>
      <c r="B14" s="11"/>
      <c r="C14" s="202" t="str">
        <f>กรอกข้อมูลที่นี่!R13</f>
        <v>วันที่ 15-16 มิถุนายน 2566 ณ โรงเรียนวัดลาดพร้าว</v>
      </c>
      <c r="D14" s="203"/>
      <c r="E14" s="204"/>
      <c r="F14" s="203"/>
      <c r="G14" s="203"/>
      <c r="H14" s="205"/>
      <c r="I14" s="206"/>
      <c r="J14" s="16"/>
      <c r="K14" s="20"/>
      <c r="L14" s="6"/>
      <c r="M14" s="82"/>
    </row>
    <row r="15" spans="1:13" ht="19.5" customHeight="1">
      <c r="A15" s="1"/>
      <c r="B15" s="11"/>
      <c r="C15" s="28"/>
      <c r="D15" s="78"/>
      <c r="E15" s="78"/>
      <c r="F15" s="78"/>
      <c r="G15" s="78"/>
      <c r="H15" s="12"/>
      <c r="I15" s="16"/>
      <c r="J15" s="16"/>
      <c r="K15" s="20"/>
      <c r="L15" s="6"/>
      <c r="M15" s="82"/>
    </row>
    <row r="16" spans="1:13" ht="19.5" customHeight="1">
      <c r="A16" s="7"/>
      <c r="B16" s="11"/>
      <c r="C16" s="27"/>
      <c r="D16" s="33"/>
      <c r="E16" s="32"/>
      <c r="F16" s="32"/>
      <c r="G16" s="12"/>
      <c r="H16" s="14"/>
      <c r="I16" s="20"/>
      <c r="J16" s="20"/>
      <c r="K16" s="20"/>
      <c r="L16" s="6"/>
      <c r="M16" s="82"/>
    </row>
    <row r="17" spans="1:13" ht="19.5" customHeight="1">
      <c r="A17" s="7"/>
      <c r="B17" s="11"/>
      <c r="C17" s="27"/>
      <c r="D17" s="33"/>
      <c r="E17" s="32"/>
      <c r="F17" s="29"/>
      <c r="G17" s="12"/>
      <c r="H17" s="14"/>
      <c r="I17" s="20"/>
      <c r="J17" s="20"/>
      <c r="K17" s="20"/>
      <c r="L17" s="6"/>
      <c r="M17" s="82"/>
    </row>
    <row r="18" spans="1:13" ht="19.5" customHeight="1">
      <c r="A18" s="7"/>
      <c r="B18" s="11"/>
      <c r="C18" s="11"/>
      <c r="D18" s="12"/>
      <c r="E18" s="12"/>
      <c r="F18" s="12"/>
      <c r="G18" s="12"/>
      <c r="H18" s="14"/>
      <c r="I18" s="20"/>
      <c r="J18" s="20"/>
      <c r="K18" s="20"/>
      <c r="L18" s="6"/>
      <c r="M18" s="82"/>
    </row>
    <row r="19" spans="1:13" ht="19.5" customHeight="1">
      <c r="A19" s="7"/>
      <c r="B19" s="11"/>
      <c r="C19" s="18"/>
      <c r="D19" s="19"/>
      <c r="E19" s="12"/>
      <c r="F19" s="12"/>
      <c r="G19" s="12"/>
      <c r="H19" s="12"/>
      <c r="I19" s="16"/>
      <c r="J19" s="16"/>
      <c r="K19" s="20"/>
      <c r="L19" s="13"/>
      <c r="M19" s="82"/>
    </row>
    <row r="20" spans="1:13" ht="19.5" customHeight="1">
      <c r="A20" s="7"/>
      <c r="B20" s="11"/>
      <c r="C20" s="15"/>
      <c r="D20" s="12"/>
      <c r="E20" s="14"/>
      <c r="F20" s="12"/>
      <c r="G20" s="12"/>
      <c r="H20" s="12"/>
      <c r="I20" s="16"/>
      <c r="J20" s="16"/>
      <c r="K20" s="20"/>
      <c r="L20" s="6"/>
      <c r="M20" s="82"/>
    </row>
    <row r="21" spans="1:13" ht="19.5" customHeight="1">
      <c r="A21" s="7"/>
      <c r="B21" s="11"/>
      <c r="C21" s="15"/>
      <c r="D21" s="12"/>
      <c r="E21" s="14"/>
      <c r="F21" s="12"/>
      <c r="G21" s="12"/>
      <c r="H21" s="14"/>
      <c r="I21" s="20"/>
      <c r="J21" s="20"/>
      <c r="K21" s="20"/>
      <c r="L21" s="6"/>
      <c r="M21" s="82"/>
    </row>
    <row r="22" spans="1:13" ht="19.5" customHeight="1">
      <c r="A22" s="7"/>
      <c r="B22" s="11"/>
      <c r="C22" s="15"/>
      <c r="D22" s="12"/>
      <c r="E22" s="12"/>
      <c r="F22" s="12"/>
      <c r="G22" s="12"/>
      <c r="H22" s="12"/>
      <c r="I22" s="16"/>
      <c r="J22" s="16"/>
      <c r="K22" s="20"/>
      <c r="L22" s="6"/>
      <c r="M22" s="82"/>
    </row>
    <row r="23" spans="1:13" ht="19.5" customHeight="1">
      <c r="A23" s="7"/>
      <c r="B23" s="11"/>
      <c r="C23" s="11"/>
      <c r="D23" s="12"/>
      <c r="E23" s="12"/>
      <c r="F23" s="12"/>
      <c r="G23" s="12"/>
      <c r="H23" s="12"/>
      <c r="I23" s="16"/>
      <c r="J23" s="16"/>
      <c r="K23" s="20"/>
      <c r="L23" s="6"/>
      <c r="M23" s="82"/>
    </row>
    <row r="24" spans="1:13" ht="19.5" customHeight="1">
      <c r="A24" s="7"/>
      <c r="B24" s="320" t="s">
        <v>197</v>
      </c>
      <c r="C24" s="321"/>
      <c r="D24" s="321"/>
      <c r="E24" s="321"/>
      <c r="F24" s="321"/>
      <c r="G24" s="321"/>
      <c r="H24" s="321"/>
      <c r="I24" s="322"/>
      <c r="J24" s="85"/>
      <c r="K24" s="85"/>
      <c r="L24" s="10"/>
      <c r="M24" s="83">
        <f>SUM(M11:M23)</f>
        <v>7200</v>
      </c>
    </row>
    <row r="25" spans="1:12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3" ht="19.5" customHeight="1">
      <c r="A26" s="7"/>
      <c r="B26" s="1"/>
      <c r="C26" s="1"/>
      <c r="D26" s="2" t="str">
        <f>"จำนวนเงิน (ตัวอักษร)"&amp;"               "&amp;_xlfn.BAHTTEXT(M24)</f>
        <v>จำนวนเงิน (ตัวอักษร)               เจ็ดพันสองร้อยบาทถ้วน</v>
      </c>
      <c r="E26" s="22"/>
      <c r="F26" s="22"/>
      <c r="G26" s="86"/>
      <c r="H26" s="86"/>
      <c r="I26" s="80"/>
      <c r="J26" s="80"/>
      <c r="K26" s="80"/>
      <c r="L26" s="86"/>
      <c r="M26" s="87"/>
    </row>
    <row r="27" spans="1:12" ht="19.5" customHeight="1">
      <c r="A27" s="7"/>
      <c r="B27" s="7"/>
      <c r="C27" s="7"/>
      <c r="D27" s="7"/>
      <c r="E27" s="7"/>
      <c r="F27" s="8"/>
      <c r="G27" s="9"/>
      <c r="H27" s="9"/>
      <c r="I27" s="9"/>
      <c r="J27" s="9"/>
      <c r="K27" s="9"/>
      <c r="L27" s="9"/>
    </row>
    <row r="28" spans="1:12" ht="19.5" customHeight="1">
      <c r="A28" s="7"/>
      <c r="B28" s="7"/>
      <c r="C28" s="7"/>
      <c r="D28" s="7"/>
      <c r="E28" s="7"/>
      <c r="F28" s="8"/>
      <c r="G28" s="8"/>
      <c r="H28" s="8"/>
      <c r="I28" s="8"/>
      <c r="J28" s="8"/>
      <c r="K28" s="8"/>
      <c r="L28" s="8"/>
    </row>
    <row r="29" spans="1:13" ht="19.5" customHeight="1">
      <c r="A29" s="7"/>
      <c r="B29" s="7"/>
      <c r="C29" s="7"/>
      <c r="D29" s="7"/>
      <c r="E29" s="7"/>
      <c r="F29" s="5" t="s">
        <v>11</v>
      </c>
      <c r="G29" s="23"/>
      <c r="H29" s="23"/>
      <c r="I29" s="23"/>
      <c r="J29" s="23"/>
      <c r="K29" s="23"/>
      <c r="L29" s="23"/>
      <c r="M29" s="88" t="s">
        <v>136</v>
      </c>
    </row>
    <row r="30" spans="1:13" ht="19.5" customHeight="1">
      <c r="A30" s="7"/>
      <c r="B30" s="7"/>
      <c r="C30" s="7"/>
      <c r="D30" s="7"/>
      <c r="E30" s="7"/>
      <c r="F30" s="5"/>
      <c r="G30" s="338" t="str">
        <f>E5</f>
        <v>ดร.ปิยาภรณ์ เตชะเรืองรอง</v>
      </c>
      <c r="H30" s="338"/>
      <c r="I30" s="338"/>
      <c r="J30" s="338"/>
      <c r="K30" s="338"/>
      <c r="L30" s="338"/>
      <c r="M30" s="88"/>
    </row>
    <row r="31" ht="21" customHeight="1">
      <c r="M31" s="88"/>
    </row>
    <row r="32" spans="1:13" ht="19.5" customHeight="1">
      <c r="A32" s="7"/>
      <c r="B32" s="7"/>
      <c r="C32" s="7"/>
      <c r="D32" s="7"/>
      <c r="E32" s="7"/>
      <c r="F32" s="5" t="s">
        <v>11</v>
      </c>
      <c r="G32" s="23"/>
      <c r="H32" s="23"/>
      <c r="I32" s="23"/>
      <c r="J32" s="23"/>
      <c r="K32" s="23"/>
      <c r="L32" s="23"/>
      <c r="M32" s="88" t="s">
        <v>137</v>
      </c>
    </row>
    <row r="33" spans="1:12" ht="19.5" customHeight="1">
      <c r="A33" s="7"/>
      <c r="B33" s="7"/>
      <c r="C33" s="7"/>
      <c r="D33" s="7"/>
      <c r="E33" s="7"/>
      <c r="F33" s="5"/>
      <c r="G33" s="338" t="str">
        <f>กรอกข้อมูลที่นี่!X9</f>
        <v>ผู้ช่วยศาสตราจารย์ ดร.ณัฏฐกรณ์ ปะพาน</v>
      </c>
      <c r="H33" s="338"/>
      <c r="I33" s="338"/>
      <c r="J33" s="338"/>
      <c r="K33" s="338"/>
      <c r="L33" s="338"/>
    </row>
  </sheetData>
  <sheetProtection sheet="1" objects="1" scenarios="1"/>
  <mergeCells count="15">
    <mergeCell ref="B24:I24"/>
    <mergeCell ref="G33:L33"/>
    <mergeCell ref="A1:M1"/>
    <mergeCell ref="E5:M5"/>
    <mergeCell ref="H6:J6"/>
    <mergeCell ref="L6:M6"/>
    <mergeCell ref="D7:E7"/>
    <mergeCell ref="H7:J7"/>
    <mergeCell ref="L7:M7"/>
    <mergeCell ref="G30:L30"/>
    <mergeCell ref="C10:G10"/>
    <mergeCell ref="H10:I10"/>
    <mergeCell ref="H11:I11"/>
    <mergeCell ref="F7:G7"/>
    <mergeCell ref="H12:I1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M33"/>
  <sheetViews>
    <sheetView showGridLines="0" zoomScale="90" zoomScaleNormal="90" zoomScalePageLayoutView="0" workbookViewId="0" topLeftCell="A1">
      <selection activeCell="H12" sqref="H12"/>
    </sheetView>
  </sheetViews>
  <sheetFormatPr defaultColWidth="8.8515625" defaultRowHeight="15"/>
  <cols>
    <col min="1" max="1" width="1.421875" style="0" customWidth="1"/>
    <col min="2" max="2" width="6.421875" style="0" customWidth="1"/>
    <col min="3" max="3" width="3.57421875" style="0" customWidth="1"/>
    <col min="4" max="4" width="7.421875" style="0" customWidth="1"/>
    <col min="5" max="5" width="7.421875" style="0" bestFit="1" customWidth="1"/>
    <col min="6" max="6" width="6.8515625" style="0" customWidth="1"/>
    <col min="7" max="7" width="7.140625" style="0" customWidth="1"/>
    <col min="8" max="8" width="4.421875" style="0" customWidth="1"/>
    <col min="9" max="9" width="5.28125" style="0" bestFit="1" customWidth="1"/>
    <col min="10" max="10" width="7.8515625" style="0" customWidth="1"/>
    <col min="11" max="11" width="8.57421875" style="0" customWidth="1"/>
    <col min="12" max="12" width="9.8515625" style="0" customWidth="1"/>
    <col min="13" max="13" width="12.7109375" style="0" customWidth="1"/>
  </cols>
  <sheetData>
    <row r="1" spans="1:13" ht="27.75">
      <c r="A1" s="318" t="s">
        <v>109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ht="7.5" customHeight="1"/>
    <row r="3" spans="1:13" ht="21" customHeight="1">
      <c r="A3" s="44"/>
      <c r="B3" s="44"/>
      <c r="C3" s="44"/>
      <c r="D3" s="44"/>
      <c r="E3" s="44"/>
      <c r="F3" s="44"/>
      <c r="G3" s="44"/>
      <c r="K3" s="44"/>
      <c r="M3" s="5" t="s">
        <v>108</v>
      </c>
    </row>
    <row r="4" spans="1:12" ht="21" customHeight="1">
      <c r="A4" s="44"/>
      <c r="B4" s="44"/>
      <c r="C4" s="44"/>
      <c r="F4" s="5" t="s">
        <v>6</v>
      </c>
      <c r="G4" s="76">
        <f>กรอกข้อมูลที่นี่!Q21</f>
        <v>14</v>
      </c>
      <c r="H4" s="128" t="str">
        <f>กรอกข้อมูลที่นี่!R21</f>
        <v>มิถุนายน</v>
      </c>
      <c r="I4" s="98"/>
      <c r="J4" s="76" t="s">
        <v>25</v>
      </c>
      <c r="K4" s="79">
        <f>กรอกข้อมูลที่นี่!S21</f>
        <v>2566</v>
      </c>
      <c r="L4" s="44"/>
    </row>
    <row r="5" spans="3:13" s="22" customFormat="1" ht="28.5" customHeight="1">
      <c r="C5" s="4" t="s">
        <v>5</v>
      </c>
      <c r="D5" s="81"/>
      <c r="E5" s="365" t="str">
        <f>กรอกข้อมูลที่นี่!W21</f>
        <v>ผู้ช่วยศาสตราจารย์ ดร.เทวิกา ประดิษฐบาทุกา</v>
      </c>
      <c r="F5" s="365"/>
      <c r="G5" s="365"/>
      <c r="H5" s="365"/>
      <c r="I5" s="365"/>
      <c r="J5" s="365"/>
      <c r="K5" s="365"/>
      <c r="L5" s="365"/>
      <c r="M5" s="365"/>
    </row>
    <row r="6" spans="2:13" s="22" customFormat="1" ht="21" customHeight="1">
      <c r="B6" s="22" t="s">
        <v>130</v>
      </c>
      <c r="D6" s="76">
        <f>กรอกข้อมูลที่นี่!Q23</f>
        <v>1</v>
      </c>
      <c r="E6" s="96" t="s">
        <v>131</v>
      </c>
      <c r="F6" s="97">
        <f>กรอกข้อมูลที่นี่!S23</f>
        <v>5</v>
      </c>
      <c r="G6" s="76" t="s">
        <v>132</v>
      </c>
      <c r="H6" s="366" t="str">
        <f>กรอกข้อมูลที่นี่!W23</f>
        <v>รัชดาภิเษก</v>
      </c>
      <c r="I6" s="366"/>
      <c r="J6" s="366"/>
      <c r="K6" s="22" t="s">
        <v>133</v>
      </c>
      <c r="L6" s="366" t="str">
        <f>กรอกข้อมูลที่นี่!W23</f>
        <v>รัชดาภิเษก</v>
      </c>
      <c r="M6" s="366"/>
    </row>
    <row r="7" spans="2:13" s="22" customFormat="1" ht="21" customHeight="1">
      <c r="B7" s="22" t="s">
        <v>134</v>
      </c>
      <c r="D7" s="366" t="str">
        <f>กรอกข้อมูลที่นี่!AA23</f>
        <v>จันทรเกษม</v>
      </c>
      <c r="E7" s="367"/>
      <c r="F7" s="370" t="s">
        <v>135</v>
      </c>
      <c r="G7" s="370"/>
      <c r="H7" s="366" t="str">
        <f>กรอกข้อมูลที่นี่!Q25</f>
        <v>จตุจักร</v>
      </c>
      <c r="I7" s="366"/>
      <c r="J7" s="366"/>
      <c r="K7" s="22" t="s">
        <v>61</v>
      </c>
      <c r="L7" s="366" t="str">
        <f>กรอกข้อมูลที่นี่!S25</f>
        <v>กรุงเทพฯ</v>
      </c>
      <c r="M7" s="366"/>
    </row>
    <row r="8" s="22" customFormat="1" ht="21" customHeight="1">
      <c r="B8" s="22" t="s">
        <v>203</v>
      </c>
    </row>
    <row r="9" s="22" customFormat="1" ht="21" customHeight="1"/>
    <row r="10" spans="1:13" ht="19.5" customHeight="1">
      <c r="A10" s="4"/>
      <c r="B10" s="45" t="s">
        <v>126</v>
      </c>
      <c r="C10" s="335" t="s">
        <v>196</v>
      </c>
      <c r="D10" s="336"/>
      <c r="E10" s="336"/>
      <c r="F10" s="336"/>
      <c r="G10" s="336"/>
      <c r="H10" s="368"/>
      <c r="I10" s="369"/>
      <c r="J10" s="47" t="s">
        <v>7</v>
      </c>
      <c r="K10" s="47" t="s">
        <v>129</v>
      </c>
      <c r="L10" s="26" t="s">
        <v>127</v>
      </c>
      <c r="M10" s="26" t="s">
        <v>128</v>
      </c>
    </row>
    <row r="11" spans="1:13" ht="19.5" customHeight="1">
      <c r="A11" s="1"/>
      <c r="B11" s="30">
        <v>1</v>
      </c>
      <c r="C11" s="131" t="str">
        <f>กรอกข้อมูลที่นี่!T17</f>
        <v>ค่าตอบแทนกรรมการกลั่นกรองผลงานทางวิชาการ</v>
      </c>
      <c r="D11" s="129"/>
      <c r="E11" s="129"/>
      <c r="F11" s="129"/>
      <c r="G11" s="129"/>
      <c r="H11" s="129"/>
      <c r="I11" s="130"/>
      <c r="J11" s="46">
        <v>1</v>
      </c>
      <c r="K11" s="46" t="s">
        <v>196</v>
      </c>
      <c r="L11" s="75">
        <f>กรอกข้อมูลที่นี่!W25</f>
        <v>3000</v>
      </c>
      <c r="M11" s="75">
        <f>L11*J11</f>
        <v>3000</v>
      </c>
    </row>
    <row r="12" spans="1:13" ht="19.5" customHeight="1">
      <c r="A12" s="1"/>
      <c r="B12" s="11"/>
      <c r="C12" s="185" t="str">
        <f>กรอกข้อมูลที่นี่!O29</f>
        <v>ประเภทตำรา (อ.กมลวรรณ อังศรีสุรพร)</v>
      </c>
      <c r="D12" s="189"/>
      <c r="E12" s="182"/>
      <c r="F12" s="189"/>
      <c r="G12" s="189"/>
      <c r="H12" s="181"/>
      <c r="I12" s="198"/>
      <c r="J12" s="16"/>
      <c r="K12" s="20"/>
      <c r="L12" s="6"/>
      <c r="M12" s="82"/>
    </row>
    <row r="13" spans="1:13" ht="19.5" customHeight="1">
      <c r="A13" s="1"/>
      <c r="B13" s="11"/>
      <c r="C13" s="185"/>
      <c r="D13" s="189"/>
      <c r="E13" s="179"/>
      <c r="F13" s="189"/>
      <c r="G13" s="189"/>
      <c r="H13" s="181"/>
      <c r="I13" s="198"/>
      <c r="J13" s="16"/>
      <c r="K13" s="20"/>
      <c r="L13" s="6"/>
      <c r="M13" s="82"/>
    </row>
    <row r="14" spans="1:13" ht="19.5" customHeight="1">
      <c r="A14" s="1"/>
      <c r="B14" s="11"/>
      <c r="C14" s="185"/>
      <c r="D14" s="189"/>
      <c r="E14" s="199"/>
      <c r="F14" s="189"/>
      <c r="G14" s="189"/>
      <c r="H14" s="181"/>
      <c r="I14" s="198"/>
      <c r="J14" s="16"/>
      <c r="K14" s="20"/>
      <c r="L14" s="6"/>
      <c r="M14" s="82"/>
    </row>
    <row r="15" spans="1:13" ht="19.5" customHeight="1">
      <c r="A15" s="1"/>
      <c r="B15" s="11"/>
      <c r="C15" s="185"/>
      <c r="D15" s="189"/>
      <c r="E15" s="189"/>
      <c r="F15" s="189"/>
      <c r="G15" s="189"/>
      <c r="H15" s="181"/>
      <c r="I15" s="198"/>
      <c r="J15" s="16"/>
      <c r="K15" s="20"/>
      <c r="L15" s="6"/>
      <c r="M15" s="82"/>
    </row>
    <row r="16" spans="1:13" ht="19.5" customHeight="1">
      <c r="A16" s="7"/>
      <c r="B16" s="11"/>
      <c r="C16" s="27"/>
      <c r="D16" s="33"/>
      <c r="E16" s="32"/>
      <c r="F16" s="32"/>
      <c r="G16" s="12"/>
      <c r="H16" s="14"/>
      <c r="I16" s="20"/>
      <c r="J16" s="20"/>
      <c r="K16" s="20"/>
      <c r="L16" s="6"/>
      <c r="M16" s="82"/>
    </row>
    <row r="17" spans="1:13" ht="19.5" customHeight="1">
      <c r="A17" s="7"/>
      <c r="B17" s="11"/>
      <c r="C17" s="27"/>
      <c r="D17" s="33"/>
      <c r="E17" s="32"/>
      <c r="F17" s="29"/>
      <c r="G17" s="12"/>
      <c r="H17" s="14"/>
      <c r="I17" s="20"/>
      <c r="J17" s="20"/>
      <c r="K17" s="20"/>
      <c r="L17" s="6"/>
      <c r="M17" s="82"/>
    </row>
    <row r="18" spans="1:13" ht="19.5" customHeight="1">
      <c r="A18" s="7"/>
      <c r="B18" s="11"/>
      <c r="C18" s="11"/>
      <c r="D18" s="12"/>
      <c r="E18" s="12"/>
      <c r="F18" s="12"/>
      <c r="G18" s="12"/>
      <c r="H18" s="14"/>
      <c r="I18" s="20"/>
      <c r="J18" s="20"/>
      <c r="K18" s="20"/>
      <c r="L18" s="6"/>
      <c r="M18" s="82"/>
    </row>
    <row r="19" spans="1:13" ht="19.5" customHeight="1">
      <c r="A19" s="7"/>
      <c r="B19" s="11"/>
      <c r="C19" s="18"/>
      <c r="D19" s="19"/>
      <c r="E19" s="12"/>
      <c r="F19" s="12"/>
      <c r="G19" s="12"/>
      <c r="H19" s="12"/>
      <c r="I19" s="16"/>
      <c r="J19" s="16"/>
      <c r="K19" s="20"/>
      <c r="L19" s="13"/>
      <c r="M19" s="82"/>
    </row>
    <row r="20" spans="1:13" ht="19.5" customHeight="1">
      <c r="A20" s="7"/>
      <c r="B20" s="11"/>
      <c r="C20" s="15"/>
      <c r="D20" s="12"/>
      <c r="E20" s="14"/>
      <c r="F20" s="12"/>
      <c r="G20" s="12"/>
      <c r="H20" s="12"/>
      <c r="I20" s="16"/>
      <c r="J20" s="16"/>
      <c r="K20" s="20"/>
      <c r="L20" s="6"/>
      <c r="M20" s="82"/>
    </row>
    <row r="21" spans="1:13" ht="19.5" customHeight="1">
      <c r="A21" s="7"/>
      <c r="B21" s="11"/>
      <c r="C21" s="15"/>
      <c r="D21" s="12"/>
      <c r="E21" s="14"/>
      <c r="F21" s="12"/>
      <c r="G21" s="12"/>
      <c r="H21" s="14"/>
      <c r="I21" s="20"/>
      <c r="J21" s="20"/>
      <c r="K21" s="20"/>
      <c r="L21" s="6"/>
      <c r="M21" s="82"/>
    </row>
    <row r="22" spans="1:13" ht="19.5" customHeight="1">
      <c r="A22" s="7"/>
      <c r="B22" s="11"/>
      <c r="C22" s="15"/>
      <c r="D22" s="12"/>
      <c r="E22" s="12"/>
      <c r="F22" s="12"/>
      <c r="G22" s="12"/>
      <c r="H22" s="12"/>
      <c r="I22" s="16"/>
      <c r="J22" s="16"/>
      <c r="K22" s="20"/>
      <c r="L22" s="6"/>
      <c r="M22" s="82"/>
    </row>
    <row r="23" spans="1:13" ht="19.5" customHeight="1">
      <c r="A23" s="7"/>
      <c r="B23" s="11"/>
      <c r="C23" s="11"/>
      <c r="D23" s="12"/>
      <c r="E23" s="12"/>
      <c r="F23" s="12"/>
      <c r="G23" s="12"/>
      <c r="H23" s="12"/>
      <c r="I23" s="16"/>
      <c r="J23" s="16"/>
      <c r="K23" s="20"/>
      <c r="L23" s="6"/>
      <c r="M23" s="82"/>
    </row>
    <row r="24" spans="1:13" ht="19.5" customHeight="1">
      <c r="A24" s="7"/>
      <c r="B24" s="320" t="s">
        <v>197</v>
      </c>
      <c r="C24" s="321"/>
      <c r="D24" s="321"/>
      <c r="E24" s="321"/>
      <c r="F24" s="321"/>
      <c r="G24" s="321"/>
      <c r="H24" s="84"/>
      <c r="I24" s="77"/>
      <c r="J24" s="85"/>
      <c r="K24" s="85"/>
      <c r="L24" s="10"/>
      <c r="M24" s="83">
        <f>SUM(M11:M23)</f>
        <v>3000</v>
      </c>
    </row>
    <row r="25" spans="1:12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3" ht="19.5" customHeight="1">
      <c r="A26" s="7"/>
      <c r="B26" s="1"/>
      <c r="C26" s="1"/>
      <c r="D26" s="2" t="str">
        <f>"จำนวนเงิน (ตัวอักษร)"&amp;"               "&amp;_xlfn.BAHTTEXT(M24)</f>
        <v>จำนวนเงิน (ตัวอักษร)               สามพันบาทถ้วน</v>
      </c>
      <c r="E26" s="22"/>
      <c r="F26" s="22"/>
      <c r="G26" s="86"/>
      <c r="H26" s="86"/>
      <c r="I26" s="80"/>
      <c r="J26" s="80"/>
      <c r="K26" s="80"/>
      <c r="L26" s="86"/>
      <c r="M26" s="87"/>
    </row>
    <row r="27" spans="1:12" ht="19.5" customHeight="1">
      <c r="A27" s="7"/>
      <c r="B27" s="7"/>
      <c r="C27" s="7"/>
      <c r="D27" s="7"/>
      <c r="E27" s="7"/>
      <c r="F27" s="8"/>
      <c r="G27" s="9"/>
      <c r="H27" s="9"/>
      <c r="I27" s="9"/>
      <c r="J27" s="9"/>
      <c r="K27" s="9"/>
      <c r="L27" s="9"/>
    </row>
    <row r="28" spans="1:12" ht="19.5" customHeight="1">
      <c r="A28" s="7"/>
      <c r="B28" s="7"/>
      <c r="C28" s="7"/>
      <c r="D28" s="7"/>
      <c r="E28" s="7"/>
      <c r="F28" s="8"/>
      <c r="G28" s="8"/>
      <c r="H28" s="8"/>
      <c r="I28" s="8"/>
      <c r="J28" s="8"/>
      <c r="K28" s="8"/>
      <c r="L28" s="8"/>
    </row>
    <row r="29" spans="1:13" ht="19.5" customHeight="1">
      <c r="A29" s="7"/>
      <c r="B29" s="7"/>
      <c r="C29" s="7"/>
      <c r="D29" s="7"/>
      <c r="E29" s="7"/>
      <c r="F29" s="5" t="s">
        <v>11</v>
      </c>
      <c r="G29" s="23"/>
      <c r="H29" s="23"/>
      <c r="I29" s="23"/>
      <c r="J29" s="23"/>
      <c r="K29" s="23"/>
      <c r="L29" s="23"/>
      <c r="M29" s="88" t="s">
        <v>136</v>
      </c>
    </row>
    <row r="30" spans="1:13" ht="19.5" customHeight="1">
      <c r="A30" s="7"/>
      <c r="B30" s="7"/>
      <c r="C30" s="7"/>
      <c r="D30" s="7"/>
      <c r="E30" s="7"/>
      <c r="F30" s="5"/>
      <c r="G30" s="338" t="str">
        <f>E5</f>
        <v>ผู้ช่วยศาสตราจารย์ ดร.เทวิกา ประดิษฐบาทุกา</v>
      </c>
      <c r="H30" s="338"/>
      <c r="I30" s="338"/>
      <c r="J30" s="338"/>
      <c r="K30" s="338"/>
      <c r="L30" s="338"/>
      <c r="M30" s="88"/>
    </row>
    <row r="31" ht="21" customHeight="1">
      <c r="M31" s="88"/>
    </row>
    <row r="32" spans="1:13" ht="19.5" customHeight="1">
      <c r="A32" s="7"/>
      <c r="B32" s="7"/>
      <c r="C32" s="7"/>
      <c r="D32" s="7"/>
      <c r="E32" s="7"/>
      <c r="F32" s="5" t="s">
        <v>11</v>
      </c>
      <c r="G32" s="23"/>
      <c r="H32" s="23"/>
      <c r="I32" s="23"/>
      <c r="J32" s="23"/>
      <c r="K32" s="23"/>
      <c r="L32" s="23"/>
      <c r="M32" s="88" t="s">
        <v>137</v>
      </c>
    </row>
    <row r="33" spans="1:12" ht="19.5" customHeight="1">
      <c r="A33" s="7"/>
      <c r="B33" s="7"/>
      <c r="C33" s="7"/>
      <c r="D33" s="7"/>
      <c r="E33" s="7"/>
      <c r="F33" s="5"/>
      <c r="G33" s="339" t="str">
        <f>กรอกข้อมูลที่นี่!W29</f>
        <v>------เลือกชื่อ-สกุล------</v>
      </c>
      <c r="H33" s="339"/>
      <c r="I33" s="339"/>
      <c r="J33" s="339"/>
      <c r="K33" s="339"/>
      <c r="L33" s="339"/>
    </row>
  </sheetData>
  <sheetProtection sheet="1" objects="1" scenarios="1"/>
  <mergeCells count="13">
    <mergeCell ref="G33:L33"/>
    <mergeCell ref="A1:M1"/>
    <mergeCell ref="E5:M5"/>
    <mergeCell ref="H6:J6"/>
    <mergeCell ref="L6:M6"/>
    <mergeCell ref="D7:E7"/>
    <mergeCell ref="F7:G7"/>
    <mergeCell ref="H7:J7"/>
    <mergeCell ref="L7:M7"/>
    <mergeCell ref="C10:G10"/>
    <mergeCell ref="H10:I10"/>
    <mergeCell ref="B24:G24"/>
    <mergeCell ref="G30:L3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M33"/>
  <sheetViews>
    <sheetView showGridLines="0" zoomScalePageLayoutView="0" workbookViewId="0" topLeftCell="A6">
      <selection activeCell="H12" sqref="H12"/>
    </sheetView>
  </sheetViews>
  <sheetFormatPr defaultColWidth="8.8515625" defaultRowHeight="15"/>
  <cols>
    <col min="1" max="1" width="1.421875" style="0" customWidth="1"/>
    <col min="2" max="2" width="6.421875" style="0" customWidth="1"/>
    <col min="3" max="3" width="3.57421875" style="0" customWidth="1"/>
    <col min="4" max="4" width="7.421875" style="0" customWidth="1"/>
    <col min="5" max="5" width="8.421875" style="0" customWidth="1"/>
    <col min="6" max="6" width="6.8515625" style="0" customWidth="1"/>
    <col min="7" max="7" width="7.140625" style="0" customWidth="1"/>
    <col min="8" max="8" width="8.8515625" style="0" bestFit="1" customWidth="1"/>
    <col min="9" max="9" width="7.140625" style="0" customWidth="1"/>
    <col min="10" max="10" width="7.8515625" style="0" customWidth="1"/>
    <col min="11" max="11" width="8.421875" style="0" customWidth="1"/>
    <col min="12" max="12" width="9.8515625" style="0" customWidth="1"/>
    <col min="13" max="13" width="12.7109375" style="0" customWidth="1"/>
  </cols>
  <sheetData>
    <row r="1" spans="1:13" ht="27.75">
      <c r="A1" s="318" t="s">
        <v>109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ht="7.5" customHeight="1"/>
    <row r="3" spans="1:13" ht="21" customHeight="1">
      <c r="A3" s="44"/>
      <c r="B3" s="44"/>
      <c r="C3" s="44"/>
      <c r="D3" s="44"/>
      <c r="E3" s="44"/>
      <c r="F3" s="44"/>
      <c r="G3" s="44"/>
      <c r="K3" s="44"/>
      <c r="M3" s="5" t="s">
        <v>108</v>
      </c>
    </row>
    <row r="4" spans="1:12" ht="21" customHeight="1">
      <c r="A4" s="44"/>
      <c r="B4" s="44"/>
      <c r="C4" s="44"/>
      <c r="F4" s="5" t="s">
        <v>6</v>
      </c>
      <c r="G4" s="76">
        <f>กรอกข้อมูลที่นี่!AF3</f>
        <v>1</v>
      </c>
      <c r="H4" s="373" t="str">
        <f>กรอกข้อมูลที่นี่!AG3</f>
        <v>เมษายน</v>
      </c>
      <c r="I4" s="373"/>
      <c r="J4" s="76" t="s">
        <v>25</v>
      </c>
      <c r="K4" s="79">
        <f>กรอกข้อมูลที่นี่!AH3</f>
        <v>2566</v>
      </c>
      <c r="L4" s="44"/>
    </row>
    <row r="5" spans="3:13" s="22" customFormat="1" ht="28.5" customHeight="1">
      <c r="C5" s="4" t="s">
        <v>5</v>
      </c>
      <c r="D5" s="81"/>
      <c r="E5" s="365" t="str">
        <f>กรอกข้อมูลที่นี่!AL3</f>
        <v>นางเสมอ สีมา</v>
      </c>
      <c r="F5" s="365"/>
      <c r="G5" s="365"/>
      <c r="H5" s="365"/>
      <c r="I5" s="365"/>
      <c r="J5" s="365"/>
      <c r="K5" s="365"/>
      <c r="L5" s="365"/>
      <c r="M5" s="365"/>
    </row>
    <row r="6" spans="2:13" s="22" customFormat="1" ht="21" customHeight="1">
      <c r="B6" s="22" t="s">
        <v>130</v>
      </c>
      <c r="D6" s="76">
        <f>กรอกข้อมูลที่นี่!AF5</f>
        <v>34</v>
      </c>
      <c r="E6" s="96" t="s">
        <v>131</v>
      </c>
      <c r="F6" s="97">
        <f>กรอกข้อมูลที่นี่!AH5</f>
        <v>1</v>
      </c>
      <c r="G6" s="76" t="s">
        <v>132</v>
      </c>
      <c r="H6" s="366" t="str">
        <f>กรอกข้อมูลที่นี่!AJ5</f>
        <v>รามคำแหง 19</v>
      </c>
      <c r="I6" s="366"/>
      <c r="J6" s="366"/>
      <c r="K6" s="22" t="s">
        <v>133</v>
      </c>
      <c r="L6" s="366" t="str">
        <f>กรอกข้อมูลที่นี่!AL5</f>
        <v>รามคำแหง</v>
      </c>
      <c r="M6" s="366"/>
    </row>
    <row r="7" spans="2:13" s="22" customFormat="1" ht="21" customHeight="1">
      <c r="B7" s="22" t="s">
        <v>134</v>
      </c>
      <c r="D7" s="366" t="str">
        <f>กรอกข้อมูลที่นี่!AP5</f>
        <v>หัวหมาก</v>
      </c>
      <c r="E7" s="367"/>
      <c r="F7" s="370" t="s">
        <v>135</v>
      </c>
      <c r="G7" s="370"/>
      <c r="H7" s="366" t="str">
        <f>กรอกข้อมูลที่นี่!AF7</f>
        <v>บางกะปิ</v>
      </c>
      <c r="I7" s="366"/>
      <c r="J7" s="366"/>
      <c r="K7" s="22" t="s">
        <v>61</v>
      </c>
      <c r="L7" s="366" t="str">
        <f>กรอกข้อมูลที่นี่!AH7</f>
        <v>กรุงเทพฯ</v>
      </c>
      <c r="M7" s="366"/>
    </row>
    <row r="8" s="22" customFormat="1" ht="21" customHeight="1">
      <c r="B8" s="22" t="s">
        <v>203</v>
      </c>
    </row>
    <row r="9" s="22" customFormat="1" ht="21" customHeight="1"/>
    <row r="10" spans="1:13" ht="19.5" customHeight="1">
      <c r="A10" s="4"/>
      <c r="B10" s="45" t="s">
        <v>126</v>
      </c>
      <c r="C10" s="320" t="s">
        <v>196</v>
      </c>
      <c r="D10" s="321"/>
      <c r="E10" s="321"/>
      <c r="F10" s="321"/>
      <c r="G10" s="321"/>
      <c r="H10" s="321"/>
      <c r="I10" s="322"/>
      <c r="J10" s="47" t="s">
        <v>7</v>
      </c>
      <c r="K10" s="47" t="s">
        <v>129</v>
      </c>
      <c r="L10" s="26" t="s">
        <v>127</v>
      </c>
      <c r="M10" s="26" t="s">
        <v>128</v>
      </c>
    </row>
    <row r="11" spans="1:13" ht="19.5" customHeight="1">
      <c r="A11" s="1"/>
      <c r="B11" s="30">
        <v>1</v>
      </c>
      <c r="C11" s="28" t="str">
        <f>กรอกข้อมูลที่นี่!AI1</f>
        <v>ค่าอาหารกลางวันนักศึกษา</v>
      </c>
      <c r="D11" s="12"/>
      <c r="E11" s="29"/>
      <c r="F11" s="32"/>
      <c r="G11" s="17"/>
      <c r="H11" s="327"/>
      <c r="I11" s="328"/>
      <c r="J11" s="46">
        <f>D12*F12</f>
        <v>160</v>
      </c>
      <c r="K11" s="46" t="s">
        <v>146</v>
      </c>
      <c r="L11" s="144">
        <f>H12</f>
        <v>50</v>
      </c>
      <c r="M11" s="149">
        <f>J11*L11</f>
        <v>8000</v>
      </c>
    </row>
    <row r="12" spans="1:13" ht="19.5" customHeight="1">
      <c r="A12" s="1"/>
      <c r="B12" s="11"/>
      <c r="C12" s="146" t="s">
        <v>209</v>
      </c>
      <c r="D12" s="143" t="str">
        <f>กรอกข้อมูลที่นี่!AF9</f>
        <v>80</v>
      </c>
      <c r="E12" s="33" t="s">
        <v>210</v>
      </c>
      <c r="F12" s="145">
        <f>กรอกข้อมูลที่นี่!AF11</f>
        <v>2</v>
      </c>
      <c r="G12" s="78" t="s">
        <v>145</v>
      </c>
      <c r="H12" s="147">
        <f>กรอกข้อมูลที่นี่!AJ11</f>
        <v>50</v>
      </c>
      <c r="I12" s="31" t="s">
        <v>219</v>
      </c>
      <c r="J12" s="46"/>
      <c r="K12" s="20"/>
      <c r="L12" s="144"/>
      <c r="M12" s="75"/>
    </row>
    <row r="13" spans="1:13" ht="19.5" customHeight="1">
      <c r="A13" s="1"/>
      <c r="B13" s="30">
        <v>2</v>
      </c>
      <c r="C13" s="142">
        <f>กรอกข้อมูลที่นี่!AI17</f>
        <v>0</v>
      </c>
      <c r="D13" s="78"/>
      <c r="E13" s="33"/>
      <c r="F13" s="134"/>
      <c r="G13" s="78"/>
      <c r="H13" s="12"/>
      <c r="I13" s="16"/>
      <c r="J13" s="31">
        <f>D14*F14</f>
        <v>0</v>
      </c>
      <c r="K13" s="46" t="s">
        <v>146</v>
      </c>
      <c r="L13" s="148">
        <f>H14</f>
        <v>0</v>
      </c>
      <c r="M13" s="75">
        <f>L13*J13</f>
        <v>0</v>
      </c>
    </row>
    <row r="14" spans="1:13" ht="19.5" customHeight="1">
      <c r="A14" s="1"/>
      <c r="B14" s="11"/>
      <c r="C14" s="146" t="s">
        <v>209</v>
      </c>
      <c r="D14" s="143">
        <f>กรอกข้อมูลที่นี่!AF21</f>
        <v>0</v>
      </c>
      <c r="E14" s="33" t="s">
        <v>210</v>
      </c>
      <c r="F14" s="145">
        <f>กรอกข้อมูลที่นี่!AJ21</f>
        <v>0</v>
      </c>
      <c r="G14" s="78" t="s">
        <v>145</v>
      </c>
      <c r="H14" s="145">
        <f>กรอกข้อมูลที่นี่!AM21</f>
        <v>0</v>
      </c>
      <c r="I14" s="31" t="s">
        <v>219</v>
      </c>
      <c r="J14" s="46"/>
      <c r="K14" s="20"/>
      <c r="L14" s="144"/>
      <c r="M14" s="75"/>
    </row>
    <row r="15" spans="1:13" ht="19.5" customHeight="1">
      <c r="A15" s="1"/>
      <c r="B15" s="30">
        <v>3</v>
      </c>
      <c r="C15" s="142">
        <f>กรอกข้อมูลที่นี่!AI24</f>
        <v>0</v>
      </c>
      <c r="D15" s="78"/>
      <c r="E15" s="78"/>
      <c r="F15" s="78"/>
      <c r="G15" s="78"/>
      <c r="H15" s="12"/>
      <c r="I15" s="16"/>
      <c r="J15" s="31">
        <f>D16*F16</f>
        <v>0</v>
      </c>
      <c r="K15" s="46" t="s">
        <v>146</v>
      </c>
      <c r="L15" s="148">
        <f>H16</f>
        <v>0</v>
      </c>
      <c r="M15" s="75">
        <f>L15*J15</f>
        <v>0</v>
      </c>
    </row>
    <row r="16" spans="1:13" ht="19.5" customHeight="1">
      <c r="A16" s="7"/>
      <c r="B16" s="11"/>
      <c r="C16" s="146" t="s">
        <v>209</v>
      </c>
      <c r="D16" s="143">
        <f>กรอกข้อมูลที่นี่!AF29</f>
        <v>0</v>
      </c>
      <c r="E16" s="33" t="s">
        <v>210</v>
      </c>
      <c r="F16" s="145">
        <f>กรอกข้อมูลที่นี่!AJ29</f>
        <v>0</v>
      </c>
      <c r="G16" s="78" t="s">
        <v>145</v>
      </c>
      <c r="H16" s="145">
        <f>กรอกข้อมูลที่นี่!AM29</f>
        <v>0</v>
      </c>
      <c r="I16" s="31" t="s">
        <v>219</v>
      </c>
      <c r="J16" s="46"/>
      <c r="K16" s="20"/>
      <c r="L16" s="144"/>
      <c r="M16" s="75"/>
    </row>
    <row r="17" spans="1:13" ht="19.5" customHeight="1">
      <c r="A17" s="7"/>
      <c r="B17" s="30">
        <v>4</v>
      </c>
      <c r="C17" s="142">
        <f>กรอกข้อมูลที่นี่!AI34</f>
        <v>0</v>
      </c>
      <c r="D17" s="33"/>
      <c r="E17" s="32"/>
      <c r="F17" s="29"/>
      <c r="G17" s="12"/>
      <c r="H17" s="14"/>
      <c r="I17" s="20"/>
      <c r="J17" s="31">
        <f>D18*F18</f>
        <v>0</v>
      </c>
      <c r="K17" s="46" t="s">
        <v>146</v>
      </c>
      <c r="L17" s="148">
        <f>H18</f>
        <v>0</v>
      </c>
      <c r="M17" s="75">
        <f>L17*J17</f>
        <v>0</v>
      </c>
    </row>
    <row r="18" spans="1:13" ht="19.5" customHeight="1">
      <c r="A18" s="7"/>
      <c r="B18" s="11"/>
      <c r="C18" s="146" t="s">
        <v>209</v>
      </c>
      <c r="D18" s="143">
        <f>กรอกข้อมูลที่นี่!AF40</f>
        <v>0</v>
      </c>
      <c r="E18" s="33" t="s">
        <v>210</v>
      </c>
      <c r="F18" s="145">
        <f>กรอกข้อมูลที่นี่!AJ40</f>
        <v>0</v>
      </c>
      <c r="G18" s="78" t="s">
        <v>145</v>
      </c>
      <c r="H18" s="145">
        <f>กรอกข้อมูลที่นี่!AM40</f>
        <v>0</v>
      </c>
      <c r="I18" s="31" t="s">
        <v>219</v>
      </c>
      <c r="J18" s="20"/>
      <c r="K18" s="20"/>
      <c r="L18" s="6"/>
      <c r="M18" s="82"/>
    </row>
    <row r="19" spans="1:13" ht="19.5" customHeight="1">
      <c r="A19" s="7"/>
      <c r="B19" s="30"/>
      <c r="C19" s="18"/>
      <c r="D19" s="19"/>
      <c r="E19" s="12"/>
      <c r="F19" s="12"/>
      <c r="G19" s="12"/>
      <c r="H19" s="12"/>
      <c r="I19" s="16"/>
      <c r="J19" s="16"/>
      <c r="K19" s="20"/>
      <c r="L19" s="13"/>
      <c r="M19" s="82"/>
    </row>
    <row r="20" spans="1:13" ht="19.5" customHeight="1">
      <c r="A20" s="7"/>
      <c r="B20" s="11"/>
      <c r="C20" s="15"/>
      <c r="D20" s="12"/>
      <c r="E20" s="14"/>
      <c r="F20" s="12"/>
      <c r="G20" s="12"/>
      <c r="H20" s="12"/>
      <c r="I20" s="16"/>
      <c r="J20" s="16"/>
      <c r="K20" s="20"/>
      <c r="L20" s="6"/>
      <c r="M20" s="82"/>
    </row>
    <row r="21" spans="1:13" ht="19.5" customHeight="1">
      <c r="A21" s="7"/>
      <c r="B21" s="30"/>
      <c r="C21" s="15"/>
      <c r="D21" s="12"/>
      <c r="E21" s="14"/>
      <c r="F21" s="12"/>
      <c r="G21" s="12"/>
      <c r="H21" s="14"/>
      <c r="I21" s="20"/>
      <c r="J21" s="20"/>
      <c r="K21" s="20"/>
      <c r="L21" s="6"/>
      <c r="M21" s="82"/>
    </row>
    <row r="22" spans="1:13" ht="19.5" customHeight="1">
      <c r="A22" s="7"/>
      <c r="B22" s="11"/>
      <c r="C22" s="15"/>
      <c r="D22" s="12"/>
      <c r="E22" s="12"/>
      <c r="F22" s="12"/>
      <c r="H22" s="12"/>
      <c r="I22" s="16"/>
      <c r="J22" s="16"/>
      <c r="K22" s="20"/>
      <c r="L22" s="6"/>
      <c r="M22" s="82"/>
    </row>
    <row r="23" spans="1:13" ht="19.5" customHeight="1">
      <c r="A23" s="7"/>
      <c r="B23" s="11"/>
      <c r="C23" s="11"/>
      <c r="D23" s="12"/>
      <c r="E23" s="12"/>
      <c r="F23" s="12"/>
      <c r="G23" s="12"/>
      <c r="H23" s="12"/>
      <c r="I23" s="16"/>
      <c r="J23" s="16"/>
      <c r="K23" s="20"/>
      <c r="L23" s="6"/>
      <c r="M23" s="82"/>
    </row>
    <row r="24" spans="1:13" ht="19.5" customHeight="1">
      <c r="A24" s="7"/>
      <c r="B24" s="320" t="s">
        <v>197</v>
      </c>
      <c r="C24" s="321"/>
      <c r="D24" s="321"/>
      <c r="E24" s="321"/>
      <c r="F24" s="321"/>
      <c r="G24" s="321"/>
      <c r="H24" s="84"/>
      <c r="I24" s="77"/>
      <c r="J24" s="85"/>
      <c r="K24" s="85"/>
      <c r="L24" s="10"/>
      <c r="M24" s="83">
        <f>SUM(M11:M23)</f>
        <v>8000</v>
      </c>
    </row>
    <row r="25" spans="1:12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3" ht="19.5" customHeight="1">
      <c r="A26" s="7"/>
      <c r="B26" s="1"/>
      <c r="C26" s="1"/>
      <c r="D26" s="2" t="str">
        <f>"จำนวนเงิน (ตัวอักษร)"&amp;"               "&amp;_xlfn.BAHTTEXT(M24)</f>
        <v>จำนวนเงิน (ตัวอักษร)               แปดพันบาทถ้วน</v>
      </c>
      <c r="E26" s="22"/>
      <c r="F26" s="22"/>
      <c r="G26" s="86"/>
      <c r="H26" s="86"/>
      <c r="I26" s="80"/>
      <c r="J26" s="80"/>
      <c r="K26" s="80"/>
      <c r="L26" s="86"/>
      <c r="M26" s="87"/>
    </row>
    <row r="27" spans="1:12" ht="19.5" customHeight="1">
      <c r="A27" s="7"/>
      <c r="B27" s="7"/>
      <c r="C27" s="7"/>
      <c r="D27" s="7"/>
      <c r="E27" s="7"/>
      <c r="F27" s="8"/>
      <c r="G27" s="9"/>
      <c r="H27" s="9"/>
      <c r="I27" s="9"/>
      <c r="J27" s="9"/>
      <c r="K27" s="9"/>
      <c r="L27" s="9"/>
    </row>
    <row r="28" spans="1:12" ht="19.5" customHeight="1">
      <c r="A28" s="7"/>
      <c r="B28" s="7"/>
      <c r="C28" s="7"/>
      <c r="D28" s="7"/>
      <c r="E28" s="7"/>
      <c r="F28" s="8"/>
      <c r="G28" s="8"/>
      <c r="H28" s="8"/>
      <c r="I28" s="8"/>
      <c r="J28" s="8"/>
      <c r="K28" s="8"/>
      <c r="L28" s="8"/>
    </row>
    <row r="29" spans="1:13" ht="19.5" customHeight="1">
      <c r="A29" s="7"/>
      <c r="B29" s="7"/>
      <c r="C29" s="7"/>
      <c r="D29" s="7"/>
      <c r="E29" s="7"/>
      <c r="F29" s="5" t="s">
        <v>11</v>
      </c>
      <c r="G29" s="23"/>
      <c r="H29" s="23"/>
      <c r="I29" s="23"/>
      <c r="J29" s="23"/>
      <c r="K29" s="23"/>
      <c r="L29" s="23"/>
      <c r="M29" s="88" t="s">
        <v>136</v>
      </c>
    </row>
    <row r="30" spans="1:13" ht="19.5" customHeight="1">
      <c r="A30" s="7"/>
      <c r="B30" s="7"/>
      <c r="C30" s="7"/>
      <c r="D30" s="7"/>
      <c r="E30" s="7"/>
      <c r="F30" s="5"/>
      <c r="G30" s="338" t="str">
        <f>E5</f>
        <v>นางเสมอ สีมา</v>
      </c>
      <c r="H30" s="338"/>
      <c r="I30" s="338"/>
      <c r="J30" s="338"/>
      <c r="K30" s="338"/>
      <c r="L30" s="338"/>
      <c r="M30" s="88"/>
    </row>
    <row r="31" ht="21" customHeight="1">
      <c r="M31" s="88"/>
    </row>
    <row r="32" spans="1:13" ht="19.5" customHeight="1">
      <c r="A32" s="7"/>
      <c r="B32" s="7"/>
      <c r="C32" s="7"/>
      <c r="D32" s="7"/>
      <c r="E32" s="7"/>
      <c r="F32" s="5" t="s">
        <v>11</v>
      </c>
      <c r="G32" s="23"/>
      <c r="H32" s="23"/>
      <c r="I32" s="23"/>
      <c r="J32" s="23"/>
      <c r="K32" s="23"/>
      <c r="L32" s="23"/>
      <c r="M32" s="88" t="s">
        <v>137</v>
      </c>
    </row>
    <row r="33" spans="1:12" ht="19.5" customHeight="1">
      <c r="A33" s="7"/>
      <c r="B33" s="7"/>
      <c r="C33" s="7"/>
      <c r="D33" s="7"/>
      <c r="E33" s="7"/>
      <c r="F33" s="5"/>
      <c r="G33" s="338" t="str">
        <f>กรอกข้อมูลที่นี่!AM9</f>
        <v>------เลือกชื่อ-สกุล------</v>
      </c>
      <c r="H33" s="338"/>
      <c r="I33" s="338"/>
      <c r="J33" s="338"/>
      <c r="K33" s="338"/>
      <c r="L33" s="338"/>
    </row>
  </sheetData>
  <sheetProtection/>
  <mergeCells count="14">
    <mergeCell ref="G33:L33"/>
    <mergeCell ref="A1:M1"/>
    <mergeCell ref="E5:M5"/>
    <mergeCell ref="H6:J6"/>
    <mergeCell ref="L6:M6"/>
    <mergeCell ref="D7:E7"/>
    <mergeCell ref="F7:G7"/>
    <mergeCell ref="H7:J7"/>
    <mergeCell ref="L7:M7"/>
    <mergeCell ref="H11:I11"/>
    <mergeCell ref="B24:G24"/>
    <mergeCell ref="G30:L30"/>
    <mergeCell ref="H4:I4"/>
    <mergeCell ref="C10:I10"/>
  </mergeCells>
  <printOptions horizontalCentered="1"/>
  <pageMargins left="0.312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C1">
      <selection activeCell="F7" sqref="F7"/>
    </sheetView>
  </sheetViews>
  <sheetFormatPr defaultColWidth="8.8515625" defaultRowHeight="15"/>
  <cols>
    <col min="1" max="1" width="41.421875" style="0" customWidth="1"/>
    <col min="2" max="2" width="27.8515625" style="0" customWidth="1"/>
    <col min="3" max="3" width="13.140625" style="3" bestFit="1" customWidth="1"/>
    <col min="4" max="4" width="11.8515625" style="0" bestFit="1" customWidth="1"/>
    <col min="5" max="5" width="11.140625" style="0" bestFit="1" customWidth="1"/>
    <col min="6" max="6" width="15.421875" style="0" bestFit="1" customWidth="1"/>
    <col min="7" max="7" width="14.8515625" style="0" bestFit="1" customWidth="1"/>
    <col min="8" max="8" width="15.421875" style="0" bestFit="1" customWidth="1"/>
    <col min="9" max="9" width="50.00390625" style="0" bestFit="1" customWidth="1"/>
    <col min="10" max="10" width="26.421875" style="0" bestFit="1" customWidth="1"/>
    <col min="11" max="11" width="32.140625" style="0" customWidth="1"/>
    <col min="12" max="12" width="19.421875" style="0" bestFit="1" customWidth="1"/>
    <col min="13" max="13" width="21.421875" style="0" bestFit="1" customWidth="1"/>
  </cols>
  <sheetData>
    <row r="1" spans="1:13" s="41" customFormat="1" ht="24">
      <c r="A1" s="39" t="s">
        <v>9</v>
      </c>
      <c r="B1" s="39" t="s">
        <v>26</v>
      </c>
      <c r="C1" s="40" t="s">
        <v>7</v>
      </c>
      <c r="D1" s="40" t="s">
        <v>54</v>
      </c>
      <c r="E1" s="40" t="s">
        <v>6</v>
      </c>
      <c r="F1" s="40" t="s">
        <v>12</v>
      </c>
      <c r="G1" s="40" t="s">
        <v>25</v>
      </c>
      <c r="H1" s="40" t="s">
        <v>34</v>
      </c>
      <c r="I1" s="40" t="s">
        <v>35</v>
      </c>
      <c r="J1" s="40" t="s">
        <v>59</v>
      </c>
      <c r="K1" s="40" t="s">
        <v>141</v>
      </c>
      <c r="L1" s="40" t="s">
        <v>61</v>
      </c>
      <c r="M1" s="40" t="s">
        <v>84</v>
      </c>
    </row>
    <row r="2" spans="1:13" s="88" customFormat="1" ht="24">
      <c r="A2" s="104" t="s">
        <v>92</v>
      </c>
      <c r="B2" s="104" t="s">
        <v>93</v>
      </c>
      <c r="C2" s="104" t="s">
        <v>100</v>
      </c>
      <c r="D2" s="104" t="s">
        <v>101</v>
      </c>
      <c r="E2" s="104" t="s">
        <v>102</v>
      </c>
      <c r="F2" s="104" t="s">
        <v>94</v>
      </c>
      <c r="G2" s="104" t="s">
        <v>95</v>
      </c>
      <c r="H2" s="104" t="s">
        <v>94</v>
      </c>
      <c r="I2" s="104" t="s">
        <v>96</v>
      </c>
      <c r="J2" s="104" t="s">
        <v>97</v>
      </c>
      <c r="K2" s="104" t="s">
        <v>142</v>
      </c>
      <c r="L2" s="104" t="s">
        <v>98</v>
      </c>
      <c r="M2" s="104" t="s">
        <v>99</v>
      </c>
    </row>
    <row r="3" spans="1:13" ht="24">
      <c r="A3" s="1" t="s">
        <v>147</v>
      </c>
      <c r="B3" s="1" t="s">
        <v>207</v>
      </c>
      <c r="C3" s="3">
        <v>1</v>
      </c>
      <c r="D3" s="3">
        <v>25</v>
      </c>
      <c r="E3" s="2">
        <v>1</v>
      </c>
      <c r="F3" s="120" t="s">
        <v>13</v>
      </c>
      <c r="G3" s="121">
        <v>2562</v>
      </c>
      <c r="H3" s="121" t="s">
        <v>13</v>
      </c>
      <c r="I3" s="1" t="s">
        <v>39</v>
      </c>
      <c r="J3" s="1" t="s">
        <v>55</v>
      </c>
      <c r="K3" s="133" t="s">
        <v>211</v>
      </c>
      <c r="L3" s="2" t="s">
        <v>62</v>
      </c>
      <c r="M3" s="2" t="s">
        <v>85</v>
      </c>
    </row>
    <row r="4" spans="1:13" ht="24">
      <c r="A4" s="1" t="s">
        <v>148</v>
      </c>
      <c r="B4" s="1" t="s">
        <v>204</v>
      </c>
      <c r="C4" s="3">
        <v>2</v>
      </c>
      <c r="D4" s="3">
        <v>30</v>
      </c>
      <c r="E4" s="2">
        <v>2</v>
      </c>
      <c r="F4" s="120" t="s">
        <v>14</v>
      </c>
      <c r="G4" s="121">
        <v>2563</v>
      </c>
      <c r="H4" s="121" t="s">
        <v>14</v>
      </c>
      <c r="I4" s="1" t="s">
        <v>60</v>
      </c>
      <c r="J4" s="1" t="s">
        <v>56</v>
      </c>
      <c r="K4" s="133" t="s">
        <v>212</v>
      </c>
      <c r="L4" s="1" t="s">
        <v>63</v>
      </c>
      <c r="M4" s="2" t="s">
        <v>86</v>
      </c>
    </row>
    <row r="5" spans="1:13" ht="24">
      <c r="A5" s="1" t="s">
        <v>149</v>
      </c>
      <c r="B5" s="1" t="s">
        <v>205</v>
      </c>
      <c r="C5" s="3">
        <v>3</v>
      </c>
      <c r="D5" s="3">
        <v>50</v>
      </c>
      <c r="E5" s="2">
        <v>3</v>
      </c>
      <c r="F5" s="120" t="s">
        <v>15</v>
      </c>
      <c r="G5" s="121">
        <v>2564</v>
      </c>
      <c r="H5" s="121" t="s">
        <v>15</v>
      </c>
      <c r="I5" s="1" t="s">
        <v>41</v>
      </c>
      <c r="J5" s="1" t="s">
        <v>57</v>
      </c>
      <c r="K5" s="133" t="s">
        <v>213</v>
      </c>
      <c r="L5" s="1" t="s">
        <v>64</v>
      </c>
      <c r="M5" s="2" t="s">
        <v>87</v>
      </c>
    </row>
    <row r="6" spans="1:13" ht="24">
      <c r="A6" s="1" t="s">
        <v>150</v>
      </c>
      <c r="B6" s="1" t="s">
        <v>208</v>
      </c>
      <c r="C6" s="3">
        <v>4</v>
      </c>
      <c r="D6" s="3">
        <v>100</v>
      </c>
      <c r="E6" s="2">
        <v>4</v>
      </c>
      <c r="F6" s="120" t="s">
        <v>16</v>
      </c>
      <c r="G6" s="121">
        <v>2565</v>
      </c>
      <c r="H6" s="121" t="s">
        <v>16</v>
      </c>
      <c r="I6" s="1" t="s">
        <v>38</v>
      </c>
      <c r="J6" s="1" t="s">
        <v>58</v>
      </c>
      <c r="K6" s="133" t="s">
        <v>214</v>
      </c>
      <c r="L6" s="1" t="s">
        <v>65</v>
      </c>
      <c r="M6" s="2" t="s">
        <v>88</v>
      </c>
    </row>
    <row r="7" spans="1:13" ht="24">
      <c r="A7" s="1" t="s">
        <v>151</v>
      </c>
      <c r="B7" s="1" t="s">
        <v>231</v>
      </c>
      <c r="C7" s="3">
        <v>5</v>
      </c>
      <c r="D7" s="3">
        <v>150</v>
      </c>
      <c r="E7" s="2">
        <v>5</v>
      </c>
      <c r="F7" s="120" t="s">
        <v>17</v>
      </c>
      <c r="G7" s="121">
        <v>2566</v>
      </c>
      <c r="H7" s="121" t="s">
        <v>17</v>
      </c>
      <c r="I7" s="1" t="s">
        <v>40</v>
      </c>
      <c r="J7" s="1"/>
      <c r="K7" s="133" t="s">
        <v>215</v>
      </c>
      <c r="L7" s="1" t="s">
        <v>66</v>
      </c>
      <c r="M7" s="2" t="s">
        <v>89</v>
      </c>
    </row>
    <row r="8" spans="1:13" ht="24">
      <c r="A8" s="1" t="s">
        <v>152</v>
      </c>
      <c r="B8" s="1" t="s">
        <v>232</v>
      </c>
      <c r="C8" s="3">
        <v>6</v>
      </c>
      <c r="D8" s="3">
        <v>200</v>
      </c>
      <c r="E8" s="2">
        <v>6</v>
      </c>
      <c r="F8" s="120" t="s">
        <v>18</v>
      </c>
      <c r="G8" s="121">
        <v>2567</v>
      </c>
      <c r="H8" s="121" t="s">
        <v>18</v>
      </c>
      <c r="I8" s="1" t="s">
        <v>42</v>
      </c>
      <c r="K8" s="133" t="s">
        <v>216</v>
      </c>
      <c r="L8" s="1" t="s">
        <v>67</v>
      </c>
      <c r="M8" s="2" t="s">
        <v>90</v>
      </c>
    </row>
    <row r="9" spans="1:13" ht="24">
      <c r="A9" s="1" t="s">
        <v>153</v>
      </c>
      <c r="B9" s="1" t="s">
        <v>234</v>
      </c>
      <c r="C9" s="3">
        <v>7</v>
      </c>
      <c r="D9" s="3">
        <v>300</v>
      </c>
      <c r="E9" s="2">
        <v>7</v>
      </c>
      <c r="F9" s="120" t="s">
        <v>19</v>
      </c>
      <c r="G9" s="121">
        <v>2568</v>
      </c>
      <c r="H9" s="121" t="s">
        <v>19</v>
      </c>
      <c r="I9" s="1" t="s">
        <v>43</v>
      </c>
      <c r="K9" s="133" t="s">
        <v>217</v>
      </c>
      <c r="L9" s="1" t="s">
        <v>68</v>
      </c>
      <c r="M9" s="2" t="s">
        <v>91</v>
      </c>
    </row>
    <row r="10" spans="1:12" ht="24">
      <c r="A10" s="1" t="s">
        <v>154</v>
      </c>
      <c r="B10" s="1" t="s">
        <v>233</v>
      </c>
      <c r="C10" s="3">
        <v>8</v>
      </c>
      <c r="D10" s="3">
        <v>500</v>
      </c>
      <c r="E10" s="2">
        <v>8</v>
      </c>
      <c r="F10" s="120" t="s">
        <v>20</v>
      </c>
      <c r="H10" s="121" t="s">
        <v>20</v>
      </c>
      <c r="I10" s="1" t="s">
        <v>44</v>
      </c>
      <c r="K10" s="133" t="s">
        <v>218</v>
      </c>
      <c r="L10" s="1" t="s">
        <v>69</v>
      </c>
    </row>
    <row r="11" spans="1:12" ht="24">
      <c r="A11" s="1" t="s">
        <v>155</v>
      </c>
      <c r="B11" s="1" t="s">
        <v>235</v>
      </c>
      <c r="C11" s="3">
        <v>9</v>
      </c>
      <c r="D11" s="3">
        <v>600</v>
      </c>
      <c r="E11" s="2">
        <v>9</v>
      </c>
      <c r="F11" s="120" t="s">
        <v>21</v>
      </c>
      <c r="H11" s="121" t="s">
        <v>21</v>
      </c>
      <c r="I11" s="1" t="s">
        <v>45</v>
      </c>
      <c r="L11" s="1" t="s">
        <v>70</v>
      </c>
    </row>
    <row r="12" spans="1:12" ht="24">
      <c r="A12" s="1" t="s">
        <v>156</v>
      </c>
      <c r="B12" s="1" t="s">
        <v>27</v>
      </c>
      <c r="C12" s="3">
        <v>10</v>
      </c>
      <c r="D12" s="3">
        <v>750</v>
      </c>
      <c r="E12" s="2">
        <v>10</v>
      </c>
      <c r="F12" s="120" t="s">
        <v>22</v>
      </c>
      <c r="H12" s="121" t="s">
        <v>22</v>
      </c>
      <c r="I12" s="1" t="s">
        <v>46</v>
      </c>
      <c r="L12" s="1" t="s">
        <v>71</v>
      </c>
    </row>
    <row r="13" spans="1:12" ht="24">
      <c r="A13" s="1" t="s">
        <v>157</v>
      </c>
      <c r="B13" s="1" t="s">
        <v>28</v>
      </c>
      <c r="C13" s="3">
        <v>11</v>
      </c>
      <c r="D13" s="3">
        <v>900</v>
      </c>
      <c r="E13" s="2">
        <v>11</v>
      </c>
      <c r="F13" s="120" t="s">
        <v>23</v>
      </c>
      <c r="H13" s="121" t="s">
        <v>23</v>
      </c>
      <c r="I13" s="1" t="s">
        <v>47</v>
      </c>
      <c r="L13" s="1" t="s">
        <v>72</v>
      </c>
    </row>
    <row r="14" spans="1:12" ht="24">
      <c r="A14" s="1" t="s">
        <v>158</v>
      </c>
      <c r="B14" s="1" t="s">
        <v>30</v>
      </c>
      <c r="C14" s="3">
        <v>12</v>
      </c>
      <c r="D14" s="38">
        <v>1000</v>
      </c>
      <c r="E14" s="2">
        <v>12</v>
      </c>
      <c r="F14" s="120" t="s">
        <v>24</v>
      </c>
      <c r="H14" s="121" t="s">
        <v>24</v>
      </c>
      <c r="I14" s="1" t="s">
        <v>48</v>
      </c>
      <c r="L14" s="1" t="s">
        <v>73</v>
      </c>
    </row>
    <row r="15" spans="1:12" ht="24">
      <c r="A15" s="1" t="s">
        <v>159</v>
      </c>
      <c r="B15" s="1" t="s">
        <v>29</v>
      </c>
      <c r="C15" s="3">
        <v>13</v>
      </c>
      <c r="D15" s="38">
        <v>1200</v>
      </c>
      <c r="E15" s="2">
        <v>13</v>
      </c>
      <c r="I15" s="1" t="s">
        <v>49</v>
      </c>
      <c r="L15" s="1" t="s">
        <v>74</v>
      </c>
    </row>
    <row r="16" spans="1:12" ht="24">
      <c r="A16" s="1" t="s">
        <v>160</v>
      </c>
      <c r="B16" s="1" t="s">
        <v>236</v>
      </c>
      <c r="C16" s="3">
        <v>14</v>
      </c>
      <c r="E16" s="2">
        <v>14</v>
      </c>
      <c r="I16" s="1" t="s">
        <v>50</v>
      </c>
      <c r="L16" s="1" t="s">
        <v>75</v>
      </c>
    </row>
    <row r="17" spans="1:12" ht="24">
      <c r="A17" s="1" t="s">
        <v>161</v>
      </c>
      <c r="B17" s="1" t="s">
        <v>32</v>
      </c>
      <c r="C17" s="3">
        <v>15</v>
      </c>
      <c r="E17" s="2">
        <v>15</v>
      </c>
      <c r="I17" s="1" t="s">
        <v>51</v>
      </c>
      <c r="L17" s="1" t="s">
        <v>76</v>
      </c>
    </row>
    <row r="18" spans="1:12" ht="24">
      <c r="A18" s="1" t="s">
        <v>162</v>
      </c>
      <c r="B18" s="1" t="s">
        <v>31</v>
      </c>
      <c r="C18" s="3">
        <v>16</v>
      </c>
      <c r="E18" s="2">
        <v>16</v>
      </c>
      <c r="I18" s="1" t="s">
        <v>52</v>
      </c>
      <c r="L18" s="1" t="s">
        <v>77</v>
      </c>
    </row>
    <row r="19" spans="1:12" ht="24">
      <c r="A19" s="1" t="s">
        <v>163</v>
      </c>
      <c r="B19" s="1" t="s">
        <v>237</v>
      </c>
      <c r="C19" s="3">
        <v>17</v>
      </c>
      <c r="E19" s="2">
        <v>17</v>
      </c>
      <c r="I19" s="1" t="s">
        <v>53</v>
      </c>
      <c r="L19" s="1" t="s">
        <v>78</v>
      </c>
    </row>
    <row r="20" spans="1:12" ht="24">
      <c r="A20" s="1" t="s">
        <v>164</v>
      </c>
      <c r="B20" s="1"/>
      <c r="C20" s="3">
        <v>18</v>
      </c>
      <c r="E20" s="2">
        <v>18</v>
      </c>
      <c r="I20" s="1" t="s">
        <v>104</v>
      </c>
      <c r="L20" s="1" t="s">
        <v>79</v>
      </c>
    </row>
    <row r="21" spans="1:12" ht="24">
      <c r="A21" s="1" t="s">
        <v>165</v>
      </c>
      <c r="B21" s="1"/>
      <c r="C21" s="3">
        <v>19</v>
      </c>
      <c r="E21" s="2">
        <v>19</v>
      </c>
      <c r="I21" s="1" t="s">
        <v>105</v>
      </c>
      <c r="L21" s="1" t="s">
        <v>80</v>
      </c>
    </row>
    <row r="22" spans="1:12" ht="24">
      <c r="A22" s="1" t="s">
        <v>166</v>
      </c>
      <c r="B22" s="1"/>
      <c r="C22" s="3">
        <v>20</v>
      </c>
      <c r="E22" s="2">
        <v>20</v>
      </c>
      <c r="I22" s="1" t="s">
        <v>106</v>
      </c>
      <c r="L22" s="1" t="s">
        <v>81</v>
      </c>
    </row>
    <row r="23" spans="1:12" ht="24">
      <c r="A23" s="1" t="s">
        <v>167</v>
      </c>
      <c r="B23" s="1"/>
      <c r="C23" s="3">
        <v>21</v>
      </c>
      <c r="E23" s="2">
        <v>21</v>
      </c>
      <c r="L23" s="1" t="s">
        <v>82</v>
      </c>
    </row>
    <row r="24" spans="1:12" ht="24">
      <c r="A24" s="1" t="s">
        <v>168</v>
      </c>
      <c r="B24" s="1"/>
      <c r="C24" s="3">
        <v>22</v>
      </c>
      <c r="E24" s="2">
        <v>22</v>
      </c>
      <c r="L24" s="1" t="s">
        <v>83</v>
      </c>
    </row>
    <row r="25" spans="1:12" ht="24">
      <c r="A25" s="1" t="s">
        <v>169</v>
      </c>
      <c r="B25" s="1"/>
      <c r="C25" s="3">
        <v>23</v>
      </c>
      <c r="E25" s="2">
        <v>23</v>
      </c>
      <c r="L25" s="1" t="s">
        <v>190</v>
      </c>
    </row>
    <row r="26" spans="1:5" ht="24">
      <c r="A26" t="s">
        <v>170</v>
      </c>
      <c r="C26" s="3">
        <v>24</v>
      </c>
      <c r="E26" s="2">
        <v>24</v>
      </c>
    </row>
    <row r="27" spans="1:5" ht="24">
      <c r="A27" t="s">
        <v>171</v>
      </c>
      <c r="C27" s="3">
        <v>25</v>
      </c>
      <c r="E27" s="2">
        <v>25</v>
      </c>
    </row>
    <row r="28" spans="1:5" ht="24">
      <c r="A28" t="s">
        <v>172</v>
      </c>
      <c r="C28" s="3">
        <v>26</v>
      </c>
      <c r="E28" s="2">
        <v>26</v>
      </c>
    </row>
    <row r="29" spans="1:5" ht="24">
      <c r="A29" t="s">
        <v>173</v>
      </c>
      <c r="C29" s="3">
        <v>27</v>
      </c>
      <c r="E29" s="2">
        <v>27</v>
      </c>
    </row>
    <row r="30" spans="1:5" ht="24">
      <c r="A30" t="s">
        <v>174</v>
      </c>
      <c r="C30" s="3">
        <v>28</v>
      </c>
      <c r="E30" s="2">
        <v>28</v>
      </c>
    </row>
    <row r="31" spans="1:5" ht="24">
      <c r="A31" t="s">
        <v>175</v>
      </c>
      <c r="C31" s="3">
        <v>29</v>
      </c>
      <c r="E31" s="2">
        <v>29</v>
      </c>
    </row>
    <row r="32" spans="1:5" ht="24">
      <c r="A32" t="s">
        <v>176</v>
      </c>
      <c r="C32" s="3">
        <v>30</v>
      </c>
      <c r="E32" s="2">
        <v>30</v>
      </c>
    </row>
    <row r="33" spans="1:5" ht="24">
      <c r="A33" t="s">
        <v>177</v>
      </c>
      <c r="C33" s="3">
        <v>31</v>
      </c>
      <c r="E33" s="2">
        <v>31</v>
      </c>
    </row>
    <row r="34" spans="1:3" ht="24">
      <c r="A34" t="s">
        <v>178</v>
      </c>
      <c r="C34" s="3">
        <v>32</v>
      </c>
    </row>
    <row r="35" spans="1:3" ht="24">
      <c r="A35" t="s">
        <v>179</v>
      </c>
      <c r="C35" s="3">
        <v>33</v>
      </c>
    </row>
    <row r="36" spans="1:3" ht="24">
      <c r="A36" t="s">
        <v>180</v>
      </c>
      <c r="C36" s="3">
        <v>34</v>
      </c>
    </row>
    <row r="37" spans="1:3" ht="24">
      <c r="A37" t="s">
        <v>181</v>
      </c>
      <c r="C37" s="3">
        <v>35</v>
      </c>
    </row>
    <row r="38" spans="1:3" ht="24">
      <c r="A38" t="s">
        <v>182</v>
      </c>
      <c r="C38" s="3">
        <v>36</v>
      </c>
    </row>
    <row r="39" spans="1:3" ht="24">
      <c r="A39" t="s">
        <v>183</v>
      </c>
      <c r="C39" s="3">
        <v>37</v>
      </c>
    </row>
    <row r="40" spans="1:3" ht="24">
      <c r="A40" t="s">
        <v>184</v>
      </c>
      <c r="C40" s="3">
        <v>38</v>
      </c>
    </row>
    <row r="41" ht="24">
      <c r="C41" s="3">
        <v>39</v>
      </c>
    </row>
    <row r="42" ht="24">
      <c r="C42" s="3">
        <v>40</v>
      </c>
    </row>
    <row r="43" ht="24">
      <c r="C43" s="3">
        <v>41</v>
      </c>
    </row>
    <row r="44" ht="24">
      <c r="C44" s="3">
        <v>42</v>
      </c>
    </row>
    <row r="45" ht="24">
      <c r="C45" s="3">
        <v>43</v>
      </c>
    </row>
    <row r="46" ht="24">
      <c r="C46" s="3">
        <v>44</v>
      </c>
    </row>
    <row r="47" ht="24">
      <c r="C47" s="3">
        <v>45</v>
      </c>
    </row>
    <row r="48" ht="24">
      <c r="C48" s="3">
        <v>46</v>
      </c>
    </row>
    <row r="49" ht="24">
      <c r="C49" s="3">
        <v>47</v>
      </c>
    </row>
    <row r="50" ht="24">
      <c r="C50" s="3">
        <v>48</v>
      </c>
    </row>
    <row r="51" ht="24">
      <c r="C51" s="3">
        <v>49</v>
      </c>
    </row>
    <row r="52" ht="24">
      <c r="C52" s="3">
        <v>50</v>
      </c>
    </row>
    <row r="53" ht="24">
      <c r="C53" s="3">
        <v>51</v>
      </c>
    </row>
    <row r="54" ht="24">
      <c r="C54" s="3">
        <v>52</v>
      </c>
    </row>
    <row r="55" ht="24">
      <c r="C55" s="3">
        <v>53</v>
      </c>
    </row>
    <row r="56" ht="24">
      <c r="C56" s="3">
        <v>54</v>
      </c>
    </row>
    <row r="57" ht="24">
      <c r="C57" s="3">
        <v>55</v>
      </c>
    </row>
    <row r="58" ht="24">
      <c r="C58" s="3">
        <v>56</v>
      </c>
    </row>
    <row r="59" ht="24">
      <c r="C59" s="3">
        <v>57</v>
      </c>
    </row>
    <row r="60" ht="24">
      <c r="C60" s="3">
        <v>58</v>
      </c>
    </row>
    <row r="61" ht="24">
      <c r="C61" s="3">
        <v>59</v>
      </c>
    </row>
    <row r="62" ht="24">
      <c r="C62" s="3">
        <v>60</v>
      </c>
    </row>
    <row r="63" ht="24">
      <c r="C63" s="3">
        <v>61</v>
      </c>
    </row>
    <row r="64" ht="24">
      <c r="C64" s="3">
        <v>62</v>
      </c>
    </row>
    <row r="65" ht="24">
      <c r="C65" s="3">
        <v>63</v>
      </c>
    </row>
    <row r="66" ht="24">
      <c r="C66" s="3">
        <v>64</v>
      </c>
    </row>
    <row r="67" ht="24">
      <c r="C67" s="3">
        <v>65</v>
      </c>
    </row>
    <row r="68" ht="24">
      <c r="C68" s="3">
        <v>66</v>
      </c>
    </row>
    <row r="69" ht="24">
      <c r="C69" s="3">
        <v>67</v>
      </c>
    </row>
    <row r="70" ht="24">
      <c r="C70" s="3">
        <v>68</v>
      </c>
    </row>
    <row r="71" ht="24">
      <c r="C71" s="3">
        <v>69</v>
      </c>
    </row>
    <row r="72" ht="24">
      <c r="C72" s="3">
        <v>70</v>
      </c>
    </row>
    <row r="73" ht="24">
      <c r="C73" s="3">
        <v>71</v>
      </c>
    </row>
    <row r="74" ht="24">
      <c r="C74" s="3">
        <v>72</v>
      </c>
    </row>
    <row r="75" ht="24">
      <c r="C75" s="3">
        <v>73</v>
      </c>
    </row>
    <row r="76" ht="24">
      <c r="C76" s="3">
        <v>74</v>
      </c>
    </row>
    <row r="77" ht="24">
      <c r="C77" s="3">
        <v>75</v>
      </c>
    </row>
    <row r="78" ht="24">
      <c r="C78" s="3">
        <v>76</v>
      </c>
    </row>
    <row r="79" ht="24">
      <c r="C79" s="3">
        <v>77</v>
      </c>
    </row>
    <row r="80" ht="24">
      <c r="C80" s="3">
        <v>78</v>
      </c>
    </row>
    <row r="81" ht="24">
      <c r="C81" s="3">
        <v>79</v>
      </c>
    </row>
    <row r="82" ht="24">
      <c r="C82" s="3">
        <v>80</v>
      </c>
    </row>
    <row r="83" ht="24">
      <c r="C83" s="3">
        <v>81</v>
      </c>
    </row>
    <row r="84" ht="24">
      <c r="C84" s="3">
        <v>82</v>
      </c>
    </row>
    <row r="85" ht="24">
      <c r="C85" s="3">
        <v>83</v>
      </c>
    </row>
    <row r="86" ht="24">
      <c r="C86" s="3">
        <v>84</v>
      </c>
    </row>
    <row r="87" ht="24">
      <c r="C87" s="3">
        <v>85</v>
      </c>
    </row>
    <row r="88" ht="24">
      <c r="C88" s="3">
        <v>86</v>
      </c>
    </row>
    <row r="89" ht="24">
      <c r="C89" s="3">
        <v>87</v>
      </c>
    </row>
    <row r="90" ht="24">
      <c r="C90" s="3">
        <v>88</v>
      </c>
    </row>
    <row r="91" ht="24">
      <c r="C91" s="3">
        <v>89</v>
      </c>
    </row>
    <row r="92" ht="24">
      <c r="C92" s="3">
        <v>90</v>
      </c>
    </row>
    <row r="93" ht="24">
      <c r="C93" s="3">
        <v>91</v>
      </c>
    </row>
    <row r="94" ht="24">
      <c r="C94" s="3">
        <v>92</v>
      </c>
    </row>
    <row r="95" ht="24">
      <c r="C95" s="3">
        <v>93</v>
      </c>
    </row>
    <row r="96" ht="24">
      <c r="C96" s="3">
        <v>94</v>
      </c>
    </row>
    <row r="97" ht="24">
      <c r="C97" s="3">
        <v>95</v>
      </c>
    </row>
    <row r="98" ht="24">
      <c r="C98" s="3">
        <v>96</v>
      </c>
    </row>
    <row r="99" ht="24">
      <c r="C99" s="3">
        <v>97</v>
      </c>
    </row>
    <row r="100" ht="24">
      <c r="C100" s="3">
        <v>98</v>
      </c>
    </row>
    <row r="101" ht="24">
      <c r="C101" s="3">
        <v>99</v>
      </c>
    </row>
    <row r="102" ht="24">
      <c r="C102" s="3">
        <v>100</v>
      </c>
    </row>
  </sheetData>
  <sheetProtection sheet="1" objects="1" scenarios="1"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7 V.3</dc:creator>
  <cp:keywords/>
  <dc:description/>
  <cp:lastModifiedBy>CRU</cp:lastModifiedBy>
  <cp:lastPrinted>2023-07-16T11:05:13Z</cp:lastPrinted>
  <dcterms:created xsi:type="dcterms:W3CDTF">2019-07-09T03:25:13Z</dcterms:created>
  <dcterms:modified xsi:type="dcterms:W3CDTF">2023-07-19T08:27:08Z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